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20" windowWidth="19815" windowHeight="7590" activeTab="1"/>
  </bookViews>
  <sheets>
    <sheet name="Instrucciones" sheetId="2" r:id="rId1"/>
    <sheet name="Infraestructura" sheetId="1" r:id="rId2"/>
  </sheets>
  <calcPr calcId="144525"/>
</workbook>
</file>

<file path=xl/calcChain.xml><?xml version="1.0" encoding="utf-8"?>
<calcChain xmlns="http://schemas.openxmlformats.org/spreadsheetml/2006/main">
  <c r="X80" i="1" l="1"/>
  <c r="AA40" i="1" l="1"/>
  <c r="Y73" i="1"/>
  <c r="X66" i="1" l="1"/>
  <c r="Y66" i="1" s="1"/>
  <c r="Y59" i="1"/>
  <c r="X31" i="1" l="1"/>
  <c r="Z37" i="1" l="1"/>
  <c r="Y39" i="1"/>
  <c r="Y5" i="1"/>
  <c r="Y8" i="1"/>
  <c r="X50" i="1"/>
  <c r="Y50" i="1" s="1"/>
  <c r="X49" i="1"/>
  <c r="Y49" i="1" s="1"/>
  <c r="X52" i="1" l="1"/>
  <c r="O52" i="1"/>
  <c r="O12" i="1" l="1"/>
  <c r="AB13" i="1"/>
</calcChain>
</file>

<file path=xl/sharedStrings.xml><?xml version="1.0" encoding="utf-8"?>
<sst xmlns="http://schemas.openxmlformats.org/spreadsheetml/2006/main" count="585" uniqueCount="347">
  <si>
    <t>Plan de Desarrollo 2016 - 2019</t>
  </si>
  <si>
    <t>Objetivo</t>
  </si>
  <si>
    <t>Meta Resultado</t>
  </si>
  <si>
    <t>Indicador</t>
  </si>
  <si>
    <t>Línea Base</t>
  </si>
  <si>
    <t>Valor Meta</t>
  </si>
  <si>
    <t>Línea Estratégica</t>
  </si>
  <si>
    <t>Programa</t>
  </si>
  <si>
    <t>Subprograma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</si>
  <si>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</si>
  <si>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</si>
  <si>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</si>
  <si>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</si>
  <si>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</si>
  <si>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</si>
  <si>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</si>
  <si>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</si>
  <si>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</si>
  <si>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</si>
  <si>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</si>
  <si>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</si>
  <si>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</si>
  <si>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</si>
  <si>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</si>
  <si>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</si>
  <si>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</si>
  <si>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</si>
  <si>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</si>
  <si>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</si>
  <si>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</si>
  <si>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</si>
  <si>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</si>
  <si>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</si>
  <si>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</si>
  <si>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</si>
  <si>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</si>
  <si>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</si>
  <si>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</si>
  <si>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</si>
  <si>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</si>
  <si>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</si>
  <si>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</si>
  <si>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Zona Marino Costera</t>
  </si>
  <si>
    <t>Construir los fundamentos de una economía diversificada, innovadora e incluyente</t>
  </si>
  <si>
    <t>Mejorar en el ranking de competitividad departamental</t>
  </si>
  <si>
    <t>Posición en el escalafón</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</si>
  <si>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</si>
  <si>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</si>
  <si>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</si>
  <si>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</si>
  <si>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</si>
  <si>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</si>
  <si>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</si>
  <si>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</si>
  <si>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</si>
  <si>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</si>
  <si>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</si>
  <si>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</si>
  <si>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</si>
  <si>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</si>
  <si>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</si>
  <si>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</si>
  <si>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</si>
  <si>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</si>
  <si>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</si>
  <si>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Con discapacidad</t>
  </si>
  <si>
    <t>Area Urbana</t>
  </si>
  <si>
    <t>Víctimas</t>
  </si>
  <si>
    <t>Area Rural</t>
  </si>
  <si>
    <t>En Reinserción</t>
  </si>
  <si>
    <t>Indígenas</t>
  </si>
  <si>
    <t>Afrodescendientes</t>
  </si>
  <si>
    <t>Pueblo ROM</t>
  </si>
  <si>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</si>
  <si>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</si>
  <si>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</si>
  <si>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</si>
  <si>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</si>
  <si>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</si>
  <si>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</si>
  <si>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</si>
  <si>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</si>
  <si>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</si>
  <si>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</si>
  <si>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</si>
  <si>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</si>
  <si>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</si>
  <si>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</si>
  <si>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</si>
  <si>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</si>
  <si>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</si>
  <si>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</si>
  <si>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</si>
  <si>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</si>
  <si>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</si>
  <si>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</si>
  <si>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</si>
  <si>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</si>
  <si>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</si>
  <si>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</si>
  <si>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</si>
  <si>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</si>
  <si>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</si>
  <si>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</si>
  <si>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</si>
  <si>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</si>
  <si>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</si>
  <si>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</si>
  <si>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</si>
  <si>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</si>
  <si>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</si>
  <si>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</si>
  <si>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</si>
  <si>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</si>
  <si>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</si>
  <si>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</si>
  <si>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</si>
  <si>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</si>
  <si>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</si>
  <si>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</si>
  <si>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</si>
  <si>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</si>
  <si>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</si>
  <si>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</si>
  <si>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</si>
  <si>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</si>
  <si>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</si>
  <si>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</si>
  <si>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</si>
  <si>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</si>
  <si>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</si>
  <si>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</si>
  <si>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</si>
  <si>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</si>
  <si>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</si>
  <si>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</si>
  <si>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</si>
  <si>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</si>
  <si>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</si>
  <si>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</si>
  <si>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</si>
  <si>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</si>
  <si>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</si>
  <si>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</si>
  <si>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</si>
  <si>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</si>
  <si>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</si>
  <si>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</si>
  <si>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</si>
  <si>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</si>
  <si>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</si>
  <si>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</si>
  <si>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</si>
  <si>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</si>
  <si>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</si>
  <si>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</si>
  <si>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</si>
  <si>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</si>
  <si>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</si>
  <si>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</si>
  <si>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</si>
  <si>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</si>
  <si>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</si>
  <si>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</si>
  <si>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</si>
  <si>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</si>
  <si>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</si>
  <si>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</si>
  <si>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</si>
  <si>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</si>
  <si>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</si>
  <si>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</si>
  <si>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</si>
  <si>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</si>
  <si>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</si>
  <si>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</si>
  <si>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</si>
  <si>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</si>
  <si>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</si>
  <si>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</si>
  <si>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</si>
  <si>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</si>
  <si>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</si>
  <si>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</si>
  <si>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</si>
  <si>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</si>
  <si>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</si>
  <si>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</si>
  <si>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</si>
  <si>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</si>
  <si>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</si>
  <si>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</si>
  <si>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</si>
  <si>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</si>
  <si>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</si>
  <si>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</si>
  <si>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</si>
  <si>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</si>
  <si>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</si>
  <si>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</si>
  <si>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</si>
  <si>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</si>
  <si>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</si>
  <si>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</si>
  <si>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</si>
  <si>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</si>
  <si>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</si>
  <si>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</si>
  <si>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</si>
  <si>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</si>
  <si>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</si>
  <si>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</si>
  <si>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</si>
  <si>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</si>
  <si>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</si>
  <si>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</si>
  <si>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</si>
  <si>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</si>
  <si>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</si>
  <si>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</si>
  <si>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</si>
  <si>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</si>
  <si>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</si>
  <si>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</si>
  <si>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</si>
  <si>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</si>
  <si>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</si>
  <si>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</si>
  <si>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</si>
  <si>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</si>
  <si>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</si>
  <si>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</si>
  <si>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</si>
  <si>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</si>
  <si>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</si>
  <si>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</si>
  <si>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</si>
  <si>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</si>
  <si>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</si>
  <si>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</si>
  <si>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Incrementar la cobertura total en energía eléctrica en viviendas</t>
  </si>
  <si>
    <t>Tasa de cobertura de energía eléctrica</t>
  </si>
  <si>
    <t>Fortalecer oportunidades para superar las vulnerabilidades sociales y  socioeconómica</t>
  </si>
  <si>
    <t>Hábitat</t>
  </si>
  <si>
    <t>Otros servicioos públicos domicilarios</t>
  </si>
  <si>
    <t>Electrificación rural</t>
  </si>
  <si>
    <t>Número de proyectos de electrificación rural ejecutados</t>
  </si>
  <si>
    <t>Factores Básicos y Avanzados</t>
  </si>
  <si>
    <t>Infraestructura de soporte económico</t>
  </si>
  <si>
    <t>Infraestructura de transporte</t>
  </si>
  <si>
    <t>Número de proyectos de infraestructura formulados y ejecutados</t>
  </si>
  <si>
    <t>Aumentar el número de proyectos de obras físicas de electrificación en áreas de menor desarrollo</t>
  </si>
  <si>
    <t>Producto</t>
  </si>
  <si>
    <t>Plan de Acción 2017</t>
  </si>
  <si>
    <t>Miltón Gomez</t>
  </si>
  <si>
    <t>Secretario Infraestructura</t>
  </si>
  <si>
    <t>Reporte de Avances de Metas Plan de Acción 2017</t>
  </si>
  <si>
    <t>Aumentar el número de proyectos ejecutados en infraestructura de transporte</t>
  </si>
  <si>
    <t>Construcción de obras para el mejoramiento de la vía Fundación - Salamina en el tramo del PR32+540 al PR53+277 (Piñuela - Pivijay) en el departamento del Magdalena</t>
  </si>
  <si>
    <t>20,7 km construidos</t>
  </si>
  <si>
    <t>Interventoría realizada</t>
  </si>
  <si>
    <t>Jorge Cruz</t>
  </si>
  <si>
    <t>Mejoramiento de la red terciaria con los nuevos procedimientos de ciencia y tecnología definidos por la nación</t>
  </si>
  <si>
    <t>Recursos gestionados para 223 km de vías terciarias del departamento</t>
  </si>
  <si>
    <t>Todo el Departamento</t>
  </si>
  <si>
    <t>Aumentar el número de proyectos de infraestructura de soporte de la producción agropecuaria</t>
  </si>
  <si>
    <t>Número de proyectos de infraestructura para apoyar la producción agropecuaria y agroindustrial ejecutados</t>
  </si>
  <si>
    <t>Distritos de riego construídos</t>
  </si>
  <si>
    <t>Entrega a asociación de usuarios campesinos</t>
  </si>
  <si>
    <t>Alex Mejía</t>
  </si>
  <si>
    <t xml:space="preserve">Articular la construcción de los Centros Especializados y Transitorios. </t>
  </si>
  <si>
    <t>Número de Centros Especializados y Transitorios.</t>
  </si>
  <si>
    <t>nd</t>
  </si>
  <si>
    <t xml:space="preserve"> Reducción del índice de violencia interpersonal</t>
  </si>
  <si>
    <t xml:space="preserve"> Tasa x 100.000 habitantes de violencia interpersonal</t>
  </si>
  <si>
    <t>CAE construido</t>
  </si>
  <si>
    <t>Intervención de reconstrucción de escuelas  en los municipios de  El Banco, Concordia , San Zenón y Ariguani</t>
  </si>
  <si>
    <t>Aumentar lsa infraaestructura escolar como apoyo al incremento de cobertura</t>
  </si>
  <si>
    <t># obras intervenidas</t>
  </si>
  <si>
    <t>Jornada unica oportunidad y transformacion de vida</t>
  </si>
  <si>
    <t>Magdalena Educada</t>
  </si>
  <si>
    <t>Construccion de aulas escolares</t>
  </si>
  <si>
    <t>Construcción de la acometida aérea del batallón de alta montaña n°. 6, sector santa rosa – el cincuenta, municipio de fundacion</t>
  </si>
  <si>
    <t>Construcción de 1 distritos de riego en el municipio de Ciénaga ( Jolonura )</t>
  </si>
  <si>
    <t>Mejoramiento, mantenimiento y conservación de la vía Loma del Balsamo Algarrobo - Pueblo nuevo K7+800 a k11+600 Departamento del Magdalena</t>
  </si>
  <si>
    <t>3,8 Km mejorados</t>
  </si>
  <si>
    <t>Proyecto formulado</t>
  </si>
  <si>
    <t>Ejecucion</t>
  </si>
  <si>
    <t>3 Km mejorados</t>
  </si>
  <si>
    <t>Formulacion e inscripción Bco de Proyecto</t>
  </si>
  <si>
    <t>Contratacion</t>
  </si>
  <si>
    <t>Ejecución</t>
  </si>
  <si>
    <t>secretario Infraestructura</t>
  </si>
  <si>
    <t>Fianlizacion</t>
  </si>
  <si>
    <t>Construccion de puente peatonal Windiwa</t>
  </si>
  <si>
    <t>Construccion de puente peatonal Seynura</t>
  </si>
  <si>
    <t>Construccion de puente peatonal San Antonio</t>
  </si>
  <si>
    <t>Construccion de puente peatonal Setay Cherua</t>
  </si>
  <si>
    <t>Construccion de puente peatonal Guzeche</t>
  </si>
  <si>
    <t>Construccion de puente peatonal Guachaca</t>
  </si>
  <si>
    <t>Construccion de puente peatonal Ablezhi</t>
  </si>
  <si>
    <t>Construccion de puente peatonal Bunkuimake</t>
  </si>
  <si>
    <t>Gobernadora -  Secretario Infraestructura</t>
  </si>
  <si>
    <t xml:space="preserve">Interventoría </t>
  </si>
  <si>
    <t>Via con el codigo 4317 desde algarrobo - cruce ruta 80mg03 - san angel Departamento del Magdalena</t>
  </si>
  <si>
    <t>Mejoramiento, mantenimiento y  la vía Palmor  -  L Bodega Departamento del Magdalena</t>
  </si>
  <si>
    <t>26 km</t>
  </si>
  <si>
    <t>Diseño, estudio y construccion de la primera fase del Centro de Atencion Especializado para menores infractores (CAE) en el departamento del Magdalena Primera Fase</t>
  </si>
  <si>
    <t>Diseño, estudio y construccion de la Estacion de Policia en los municipios de Banco, Piñon y Ye de Cienga en el departamento del Magdalena</t>
  </si>
  <si>
    <t>Levantamiento tecnico</t>
  </si>
  <si>
    <t>Feb 16-2018</t>
  </si>
  <si>
    <t>Formulacion de pRoyecto</t>
  </si>
  <si>
    <t>Inscripción Bco de proyectos</t>
  </si>
  <si>
    <t>Feb 26-2018</t>
  </si>
  <si>
    <t>Feb 26-2019</t>
  </si>
  <si>
    <t>interventroia y seguimiento</t>
  </si>
  <si>
    <t xml:space="preserve">Proceso de contratacion </t>
  </si>
  <si>
    <t>Mzo 9-2018</t>
  </si>
  <si>
    <t>Jun 05-2016</t>
  </si>
  <si>
    <t>Seguimiento Tecnico a 2da  fase del Centro de Atencion Especializado para menores infractores (CAE) en el Convenio con Findeter e ICBF</t>
  </si>
  <si>
    <t>Sentar las bases para el posconflicto territorial en materia de atención integral a víctimas, garantías de no repetición, desarrollo y paz</t>
  </si>
  <si>
    <t>Seguridad y convivencia</t>
  </si>
  <si>
    <t>Número de proyectos</t>
  </si>
  <si>
    <t xml:space="preserve">Inscripción Banco de Proyecto -  Gestion ante entes nacionales </t>
  </si>
  <si>
    <t>Mejoramiento, mantenimiento y conservación de la vía Loma del Balsamo Algarrobo - Pueblo nuevo K7+800 a k11+600 Departamento del Magdalena.</t>
  </si>
  <si>
    <t>3,8Km mejorados</t>
  </si>
  <si>
    <t>Aumentar lsa infraaestructura de soporte sector  salud</t>
  </si>
  <si>
    <t>Magdalena Salud es la via</t>
  </si>
  <si>
    <t>Infraestrucutra de soporte</t>
  </si>
  <si>
    <t>Rehabilitacion del Area de Psiquiatria del Hospital troconis</t>
  </si>
  <si>
    <t xml:space="preserve">Mejoramiento de infraestructura de salud </t>
  </si>
  <si>
    <t>Reahbilitacion del area Psiquiatrica del Hospital troconis</t>
  </si>
  <si>
    <t>Pabellon Psiquiatrico reahbilitado</t>
  </si>
  <si>
    <t>Seguimiento institucional de obras de Adecuación ESE HOSPITAL SAN CRISTOBAL Y Puestos de  Sab Pedro, Cordobita, La floresta, Palmor, miramar y Sevillano</t>
  </si>
  <si>
    <t>Areas remodeladas y puestos de salud adecuados</t>
  </si>
  <si>
    <t xml:space="preserve">Adecuacion y remodelacion de las areas asistenciales de la e.s.e. hospital san cristobal, hacer divisiones o separadores que garanticen la privacidad de los pacientes hospitalizados; adecuacion o remodelacion de la sala de espera para los pacientes de consulta externa especializados; adecuacion de un espacio central para garantizar el curso psicoprofilactico a las mujeres embarazadas que asisten a los controles gestantes. </t>
  </si>
  <si>
    <t>Aumentar lsa infraaestructura de soporte sector  transito</t>
  </si>
  <si>
    <t>Magdalena  es la via</t>
  </si>
  <si>
    <t>Adecuacion y dotacion de las oficinas del transito departamental</t>
  </si>
  <si>
    <t>Mejoramiento de infraestructura de Transito</t>
  </si>
  <si>
    <t xml:space="preserve">Areas remodeladas </t>
  </si>
  <si>
    <t>Aunar esfuerzos tecnicos, administrativos y financieros entre el ministerio del interior, el departamento del magdalena y el municipio de cienaga, para los estudios, diseños y construccion del distrito de policia en cienaga, magdalena</t>
  </si>
  <si>
    <t>May 16-2018</t>
  </si>
  <si>
    <t>Ago 9-2018</t>
  </si>
  <si>
    <t>Estudios y Diseños de La Red de baja tension Comundades de la Cristalina baja , alta  y el 50</t>
  </si>
  <si>
    <t>Aunar esfuerzos tecnicos, administrativos y financieros entre coldeportes, el depto del magdalena y el municipio de aracataca, para la ejecucion del proyecto denominado "construccion del estadio de futbolo jose chelo de castro del municipio de aracataca, magdalena". Aporte depto: $1.293.639.261,00, aporte mpio aracataca: $280.000.000,00. Aporte coldeportes: $5.334.034.814,00</t>
  </si>
  <si>
    <t>Construcción de escenario Deportivo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</si>
</sst>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 #,##0.00_);[Red]\(&quot;$&quot;\ #,##0.00\)"/>
    <numFmt numFmtId="43" formatCode="_(* #,##0.00_);_(* \(#,##0.00\);_(* &quot;-&quot;??_);_(@_)"/>
    <numFmt numFmtId="164" formatCode="_(* #,##0_);_(* \(#,##0\);_(* &quot;-&quot;??_);_(@_)"/>
    <numFmt numFmtId="165" formatCode="[$-C0A]d\-mmm\-yy;@"/>
    <numFmt numFmtId="166" formatCode="_(* #,##0.0000_);_(* \(#,##0.0000\);_(* &quot;-&quot;??_);_(@_)"/>
    <numFmt numFmtId="167" formatCode="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indexed="8"/>
      <name val="Arial"/>
      <family val="2"/>
    </font>
    <font>
      <b/>
      <sz val="12"/>
      <color theme="1"/>
      <name val="Arial"/>
      <family val="2"/>
    </font>
    <font>
      <sz val="12"/>
      <color theme="1"/>
      <name val="Arial"/>
      <family val="2"/>
    </font>
    <font>
      <sz val="11"/>
      <color theme="1"/>
      <name val="Arial Narrow"/>
      <family val="2"/>
    </font>
    <font>
      <sz val="11"/>
      <color theme="1"/>
      <name val="Arial"/>
      <family val="2"/>
    </font>
    <font>
      <sz val="9"/>
      <color theme="1"/>
      <name val="Arial"/>
      <family val="2"/>
    </font>
    <font>
      <sz val="10"/>
      <color theme="1"/>
      <name val="Arial"/>
      <family val="2"/>
    </font>
    <font>
      <sz val="12"/>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
      <sz val="10"/>
      <color theme="1"/>
      <name val="Arial Narrow"/>
      <family val="2"/>
    </font>
  </fonts>
  <fills count="11">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1" fillId="0" borderId="0"/>
  </cellStyleXfs>
  <cellXfs count="375">
    <xf numFmtId="0" fontId="0" fillId="0" borderId="0" xfId="0"/>
    <xf numFmtId="0" fontId="0" fillId="0" borderId="0" xfId="0" applyAlignment="1">
      <alignment vertical="center"/>
    </xf>
    <xf numFmtId="0" fontId="13" fillId="7" borderId="0" xfId="0" applyFont="1" applyFill="1" applyAlignment="1">
      <alignment horizontal="left" vertical="center"/>
    </xf>
    <xf numFmtId="0" fontId="3" fillId="3" borderId="5" xfId="0" applyFont="1" applyFill="1" applyBorder="1" applyAlignment="1">
      <alignment horizontal="center"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6" borderId="5" xfId="0" applyFill="1" applyBorder="1" applyAlignment="1">
      <alignment horizontal="center" vertical="center"/>
    </xf>
    <xf numFmtId="0" fontId="0" fillId="7" borderId="5" xfId="0" applyFill="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6" fillId="10" borderId="0" xfId="0" applyFont="1" applyFill="1"/>
    <xf numFmtId="0" fontId="5" fillId="10" borderId="6" xfId="0" applyFont="1" applyFill="1" applyBorder="1" applyAlignment="1">
      <alignment horizontal="center" vertical="center"/>
    </xf>
    <xf numFmtId="0" fontId="5" fillId="10" borderId="19" xfId="0" applyFont="1" applyFill="1" applyBorder="1" applyAlignment="1">
      <alignment horizontal="center" vertical="center"/>
    </xf>
    <xf numFmtId="0" fontId="5" fillId="10" borderId="21" xfId="0" applyFont="1" applyFill="1" applyBorder="1" applyAlignment="1">
      <alignment horizontal="center" vertical="center" wrapText="1"/>
    </xf>
    <xf numFmtId="0" fontId="5" fillId="10" borderId="21" xfId="0" applyFont="1" applyFill="1" applyBorder="1" applyAlignment="1">
      <alignment horizontal="center" vertical="center"/>
    </xf>
    <xf numFmtId="0" fontId="5" fillId="10" borderId="24" xfId="0" applyFont="1" applyFill="1" applyBorder="1" applyAlignment="1">
      <alignment horizontal="center" vertical="center"/>
    </xf>
    <xf numFmtId="0" fontId="5" fillId="10" borderId="25" xfId="0" applyFont="1" applyFill="1" applyBorder="1" applyAlignment="1">
      <alignment horizontal="center" vertical="center"/>
    </xf>
    <xf numFmtId="164" fontId="7" fillId="10" borderId="28" xfId="1" applyNumberFormat="1" applyFont="1" applyFill="1" applyBorder="1" applyAlignment="1">
      <alignment horizontal="left" vertical="center" wrapText="1"/>
    </xf>
    <xf numFmtId="164" fontId="7" fillId="10" borderId="28" xfId="1" applyNumberFormat="1" applyFont="1" applyFill="1" applyBorder="1" applyAlignment="1">
      <alignment vertical="center" wrapText="1"/>
    </xf>
    <xf numFmtId="0" fontId="5" fillId="10" borderId="17" xfId="0" applyFont="1" applyFill="1" applyBorder="1" applyAlignment="1">
      <alignment horizontal="center" vertical="center"/>
    </xf>
    <xf numFmtId="3" fontId="7" fillId="10" borderId="29" xfId="3" applyNumberFormat="1" applyFont="1" applyFill="1" applyBorder="1" applyAlignment="1">
      <alignment horizontal="left" vertical="center" wrapText="1"/>
    </xf>
    <xf numFmtId="165" fontId="7" fillId="10" borderId="29" xfId="3" applyNumberFormat="1" applyFont="1" applyFill="1" applyBorder="1" applyAlignment="1">
      <alignment horizontal="center" vertical="center"/>
    </xf>
    <xf numFmtId="43" fontId="7" fillId="10" borderId="32" xfId="1" applyFont="1" applyFill="1" applyBorder="1" applyAlignment="1">
      <alignment horizontal="center" vertical="center"/>
    </xf>
    <xf numFmtId="43" fontId="7" fillId="10" borderId="29" xfId="1" applyFont="1" applyFill="1" applyBorder="1" applyAlignment="1">
      <alignment horizontal="center" vertical="center"/>
    </xf>
    <xf numFmtId="164" fontId="8" fillId="10" borderId="36" xfId="1" applyNumberFormat="1" applyFont="1" applyFill="1" applyBorder="1" applyAlignment="1">
      <alignment horizontal="center" vertical="center" wrapText="1"/>
    </xf>
    <xf numFmtId="9" fontId="8" fillId="10" borderId="39" xfId="2" applyFont="1" applyFill="1" applyBorder="1" applyAlignment="1">
      <alignment horizontal="center" vertical="center" wrapText="1"/>
    </xf>
    <xf numFmtId="164" fontId="8" fillId="10" borderId="29" xfId="1" applyNumberFormat="1" applyFont="1" applyFill="1" applyBorder="1" applyAlignment="1">
      <alignment horizontal="center" vertical="center" wrapText="1"/>
    </xf>
    <xf numFmtId="49" fontId="9" fillId="10" borderId="34" xfId="0" applyNumberFormat="1" applyFont="1" applyFill="1" applyBorder="1" applyAlignment="1">
      <alignment horizontal="left" vertical="center" wrapText="1"/>
    </xf>
    <xf numFmtId="49" fontId="9" fillId="10" borderId="29" xfId="0" applyNumberFormat="1" applyFont="1" applyFill="1" applyBorder="1" applyAlignment="1">
      <alignment horizontal="left" vertical="center" wrapText="1"/>
    </xf>
    <xf numFmtId="49" fontId="9" fillId="10" borderId="33" xfId="0" applyNumberFormat="1" applyFont="1" applyFill="1" applyBorder="1" applyAlignment="1">
      <alignment horizontal="left" vertical="center" wrapText="1"/>
    </xf>
    <xf numFmtId="164" fontId="7" fillId="10" borderId="17" xfId="1" applyNumberFormat="1" applyFont="1" applyFill="1" applyBorder="1" applyAlignment="1">
      <alignment horizontal="left" vertical="center" wrapText="1"/>
    </xf>
    <xf numFmtId="164" fontId="7" fillId="10" borderId="17" xfId="1" applyNumberFormat="1" applyFont="1" applyFill="1" applyBorder="1" applyAlignment="1">
      <alignment vertical="center" wrapText="1"/>
    </xf>
    <xf numFmtId="3" fontId="7" fillId="10" borderId="36" xfId="3" applyNumberFormat="1" applyFont="1" applyFill="1" applyBorder="1" applyAlignment="1">
      <alignment horizontal="left" vertical="center" wrapText="1"/>
    </xf>
    <xf numFmtId="165" fontId="7" fillId="10" borderId="36" xfId="3" applyNumberFormat="1" applyFont="1" applyFill="1" applyBorder="1" applyAlignment="1">
      <alignment horizontal="left" vertical="center" wrapText="1"/>
    </xf>
    <xf numFmtId="43" fontId="7" fillId="10" borderId="38" xfId="1" applyFont="1" applyFill="1" applyBorder="1" applyAlignment="1">
      <alignment horizontal="center" vertical="center"/>
    </xf>
    <xf numFmtId="43" fontId="7" fillId="10" borderId="36" xfId="1" applyFont="1" applyFill="1" applyBorder="1" applyAlignment="1">
      <alignment horizontal="center" vertical="center"/>
    </xf>
    <xf numFmtId="43" fontId="8" fillId="10" borderId="39" xfId="1" applyFont="1" applyFill="1" applyBorder="1" applyAlignment="1">
      <alignment horizontal="center" vertical="center"/>
    </xf>
    <xf numFmtId="164" fontId="8" fillId="10" borderId="39" xfId="1" applyNumberFormat="1" applyFont="1" applyFill="1" applyBorder="1" applyAlignment="1">
      <alignment horizontal="center" vertical="center" wrapText="1"/>
    </xf>
    <xf numFmtId="49" fontId="9" fillId="10" borderId="40" xfId="0" applyNumberFormat="1" applyFont="1" applyFill="1" applyBorder="1" applyAlignment="1">
      <alignment horizontal="left" vertical="center" wrapText="1"/>
    </xf>
    <xf numFmtId="49" fontId="9" fillId="10" borderId="36" xfId="0" applyNumberFormat="1" applyFont="1" applyFill="1" applyBorder="1" applyAlignment="1">
      <alignment horizontal="left" vertical="center" wrapText="1"/>
    </xf>
    <xf numFmtId="49" fontId="9" fillId="10" borderId="39" xfId="0" applyNumberFormat="1" applyFont="1" applyFill="1" applyBorder="1" applyAlignment="1">
      <alignment horizontal="left" vertical="center" wrapText="1"/>
    </xf>
    <xf numFmtId="164" fontId="7" fillId="10" borderId="36" xfId="1" applyNumberFormat="1" applyFont="1" applyFill="1" applyBorder="1" applyAlignment="1">
      <alignment horizontal="left" vertical="center" wrapText="1"/>
    </xf>
    <xf numFmtId="164" fontId="7" fillId="10" borderId="36" xfId="1" applyNumberFormat="1" applyFont="1" applyFill="1" applyBorder="1" applyAlignment="1">
      <alignment vertical="center" wrapText="1"/>
    </xf>
    <xf numFmtId="165" fontId="7" fillId="10" borderId="36" xfId="3" applyNumberFormat="1" applyFont="1" applyFill="1" applyBorder="1" applyAlignment="1">
      <alignment horizontal="center" vertical="center"/>
    </xf>
    <xf numFmtId="164" fontId="8" fillId="10" borderId="21" xfId="1" applyNumberFormat="1" applyFont="1" applyFill="1" applyBorder="1" applyAlignment="1">
      <alignment horizontal="center" vertical="center" wrapText="1"/>
    </xf>
    <xf numFmtId="164" fontId="8" fillId="10" borderId="24" xfId="1" applyNumberFormat="1" applyFont="1" applyFill="1" applyBorder="1" applyAlignment="1">
      <alignment horizontal="center" vertical="center" wrapText="1"/>
    </xf>
    <xf numFmtId="164" fontId="6" fillId="10" borderId="21" xfId="1" applyNumberFormat="1" applyFont="1" applyFill="1" applyBorder="1" applyAlignment="1">
      <alignment horizontal="center" vertical="center" wrapText="1"/>
    </xf>
    <xf numFmtId="164" fontId="6" fillId="10" borderId="24" xfId="1" applyNumberFormat="1" applyFont="1" applyFill="1" applyBorder="1" applyAlignment="1">
      <alignment horizontal="center" vertical="center" wrapText="1"/>
    </xf>
    <xf numFmtId="49" fontId="9" fillId="10" borderId="25" xfId="0" applyNumberFormat="1" applyFont="1" applyFill="1" applyBorder="1" applyAlignment="1">
      <alignment horizontal="left" vertical="center" wrapText="1"/>
    </xf>
    <xf numFmtId="49" fontId="9" fillId="10" borderId="21" xfId="0" applyNumberFormat="1" applyFont="1" applyFill="1" applyBorder="1" applyAlignment="1">
      <alignment horizontal="left" vertical="center" wrapText="1"/>
    </xf>
    <xf numFmtId="49" fontId="9" fillId="10" borderId="24" xfId="0" applyNumberFormat="1" applyFont="1" applyFill="1" applyBorder="1" applyAlignment="1">
      <alignment horizontal="left" vertical="center" wrapText="1"/>
    </xf>
    <xf numFmtId="164" fontId="7" fillId="10" borderId="29" xfId="1" applyNumberFormat="1" applyFont="1" applyFill="1" applyBorder="1" applyAlignment="1">
      <alignment horizontal="left" vertical="center" wrapText="1"/>
    </xf>
    <xf numFmtId="164" fontId="7" fillId="10" borderId="29" xfId="1" applyNumberFormat="1" applyFont="1" applyFill="1" applyBorder="1" applyAlignment="1">
      <alignment vertical="center" wrapText="1"/>
    </xf>
    <xf numFmtId="164" fontId="6" fillId="10" borderId="28" xfId="1" applyNumberFormat="1" applyFont="1" applyFill="1" applyBorder="1" applyAlignment="1">
      <alignment vertical="center" wrapText="1"/>
    </xf>
    <xf numFmtId="164" fontId="6" fillId="10" borderId="30" xfId="1" applyNumberFormat="1" applyFont="1" applyFill="1" applyBorder="1" applyAlignment="1">
      <alignment vertical="center" wrapText="1"/>
    </xf>
    <xf numFmtId="164" fontId="6" fillId="10" borderId="36" xfId="1" applyNumberFormat="1" applyFont="1" applyFill="1" applyBorder="1" applyAlignment="1">
      <alignment horizontal="center" vertical="center" wrapText="1"/>
    </xf>
    <xf numFmtId="164" fontId="6" fillId="10" borderId="39" xfId="1" applyNumberFormat="1" applyFont="1" applyFill="1" applyBorder="1" applyAlignment="1">
      <alignment horizontal="center" vertical="center" wrapText="1"/>
    </xf>
    <xf numFmtId="0" fontId="7" fillId="10" borderId="35" xfId="0" applyFont="1" applyFill="1" applyBorder="1" applyAlignment="1">
      <alignment horizontal="left" vertical="center" wrapText="1"/>
    </xf>
    <xf numFmtId="164" fontId="7" fillId="10" borderId="6" xfId="1" applyNumberFormat="1" applyFont="1" applyFill="1" applyBorder="1" applyAlignment="1">
      <alignment horizontal="left" vertical="center" wrapText="1"/>
    </xf>
    <xf numFmtId="164" fontId="7" fillId="10" borderId="6" xfId="1" applyNumberFormat="1" applyFont="1" applyFill="1" applyBorder="1" applyAlignment="1">
      <alignment vertical="center" wrapText="1"/>
    </xf>
    <xf numFmtId="164" fontId="6" fillId="10" borderId="17" xfId="1" applyNumberFormat="1" applyFont="1" applyFill="1" applyBorder="1" applyAlignment="1">
      <alignment vertical="center" wrapText="1"/>
    </xf>
    <xf numFmtId="164" fontId="6" fillId="10" borderId="37" xfId="1" applyNumberFormat="1" applyFont="1" applyFill="1" applyBorder="1" applyAlignment="1">
      <alignment vertical="center" wrapText="1"/>
    </xf>
    <xf numFmtId="9" fontId="6" fillId="10" borderId="39" xfId="2" applyFont="1" applyFill="1" applyBorder="1" applyAlignment="1">
      <alignment horizontal="center" vertical="center" wrapText="1"/>
    </xf>
    <xf numFmtId="164" fontId="6" fillId="10" borderId="36" xfId="1" applyNumberFormat="1" applyFont="1" applyFill="1" applyBorder="1" applyAlignment="1">
      <alignment vertical="center" wrapText="1"/>
    </xf>
    <xf numFmtId="164" fontId="6" fillId="10" borderId="39" xfId="1" applyNumberFormat="1" applyFont="1" applyFill="1" applyBorder="1" applyAlignment="1">
      <alignment vertical="center" wrapText="1"/>
    </xf>
    <xf numFmtId="164" fontId="8" fillId="10" borderId="36" xfId="1" applyNumberFormat="1" applyFont="1" applyFill="1" applyBorder="1" applyAlignment="1">
      <alignment horizontal="center" vertical="center" wrapText="1"/>
    </xf>
    <xf numFmtId="9" fontId="8" fillId="10" borderId="39" xfId="2" applyFont="1" applyFill="1" applyBorder="1" applyAlignment="1">
      <alignment horizontal="center" vertical="center" wrapText="1"/>
    </xf>
    <xf numFmtId="164" fontId="6" fillId="10" borderId="42" xfId="1" applyNumberFormat="1" applyFont="1" applyFill="1" applyBorder="1" applyAlignment="1">
      <alignment vertical="center" wrapText="1"/>
    </xf>
    <xf numFmtId="3" fontId="10" fillId="10" borderId="5" xfId="3" applyNumberFormat="1" applyFont="1" applyFill="1" applyBorder="1" applyAlignment="1">
      <alignment horizontal="left" vertical="center" wrapText="1"/>
    </xf>
    <xf numFmtId="43" fontId="7" fillId="10" borderId="17" xfId="1" applyFont="1" applyFill="1" applyBorder="1" applyAlignment="1">
      <alignment horizontal="center" vertical="center"/>
    </xf>
    <xf numFmtId="164" fontId="8" fillId="10" borderId="17" xfId="1" applyNumberFormat="1" applyFont="1" applyFill="1" applyBorder="1" applyAlignment="1">
      <alignment horizontal="center" vertical="center" wrapText="1"/>
    </xf>
    <xf numFmtId="164" fontId="8" fillId="10" borderId="38" xfId="1" applyNumberFormat="1" applyFont="1" applyFill="1" applyBorder="1" applyAlignment="1">
      <alignment horizontal="center" vertical="center" wrapText="1"/>
    </xf>
    <xf numFmtId="9" fontId="8" fillId="10" borderId="37" xfId="2" applyFont="1" applyFill="1" applyBorder="1" applyAlignment="1">
      <alignment horizontal="center" vertical="center" wrapText="1"/>
    </xf>
    <xf numFmtId="164" fontId="6" fillId="10" borderId="17" xfId="1" applyNumberFormat="1" applyFont="1" applyFill="1" applyBorder="1" applyAlignment="1">
      <alignment horizontal="center" vertical="center" wrapText="1"/>
    </xf>
    <xf numFmtId="9" fontId="6" fillId="10" borderId="37" xfId="2" applyFont="1" applyFill="1" applyBorder="1" applyAlignment="1">
      <alignment horizontal="center" vertical="center" wrapText="1"/>
    </xf>
    <xf numFmtId="49" fontId="9" fillId="10" borderId="16" xfId="0" applyNumberFormat="1" applyFont="1" applyFill="1" applyBorder="1" applyAlignment="1">
      <alignment horizontal="left" vertical="center" wrapText="1"/>
    </xf>
    <xf numFmtId="49" fontId="9" fillId="10" borderId="17" xfId="0" applyNumberFormat="1" applyFont="1" applyFill="1" applyBorder="1" applyAlignment="1">
      <alignment horizontal="left" vertical="center" wrapText="1"/>
    </xf>
    <xf numFmtId="49" fontId="9" fillId="10" borderId="37" xfId="0" applyNumberFormat="1" applyFont="1" applyFill="1" applyBorder="1" applyAlignment="1">
      <alignment horizontal="left" vertical="center" wrapText="1"/>
    </xf>
    <xf numFmtId="165" fontId="7" fillId="10" borderId="36" xfId="3" applyNumberFormat="1" applyFont="1" applyFill="1" applyBorder="1" applyAlignment="1">
      <alignment horizontal="center" vertical="center"/>
    </xf>
    <xf numFmtId="165" fontId="7" fillId="10" borderId="17" xfId="3" applyNumberFormat="1" applyFont="1" applyFill="1" applyBorder="1" applyAlignment="1">
      <alignment horizontal="center" vertical="center"/>
    </xf>
    <xf numFmtId="43" fontId="7" fillId="10" borderId="35" xfId="1" applyFont="1" applyFill="1" applyBorder="1" applyAlignment="1">
      <alignment horizontal="center" vertical="center"/>
    </xf>
    <xf numFmtId="164" fontId="7" fillId="10" borderId="5" xfId="1" applyNumberFormat="1" applyFont="1" applyFill="1" applyBorder="1" applyAlignment="1">
      <alignment horizontal="left" vertical="center" wrapText="1"/>
    </xf>
    <xf numFmtId="3" fontId="7" fillId="10" borderId="36" xfId="3" applyNumberFormat="1" applyFont="1" applyFill="1" applyBorder="1" applyAlignment="1">
      <alignment horizontal="left" vertical="center" wrapText="1"/>
    </xf>
    <xf numFmtId="165" fontId="7" fillId="10" borderId="36" xfId="3" applyNumberFormat="1" applyFont="1" applyFill="1" applyBorder="1" applyAlignment="1">
      <alignment horizontal="left" vertical="center" wrapText="1"/>
    </xf>
    <xf numFmtId="43" fontId="7" fillId="10" borderId="17" xfId="1" applyFont="1" applyFill="1" applyBorder="1" applyAlignment="1">
      <alignment horizontal="center" vertical="center"/>
    </xf>
    <xf numFmtId="164" fontId="6" fillId="10" borderId="5" xfId="1" applyNumberFormat="1" applyFont="1" applyFill="1" applyBorder="1" applyAlignment="1">
      <alignment vertical="center" wrapText="1"/>
    </xf>
    <xf numFmtId="43" fontId="7" fillId="10" borderId="36" xfId="1" applyFont="1" applyFill="1" applyBorder="1" applyAlignment="1">
      <alignment horizontal="center" vertical="center"/>
    </xf>
    <xf numFmtId="43" fontId="8" fillId="10" borderId="39" xfId="1" applyFont="1" applyFill="1" applyBorder="1" applyAlignment="1">
      <alignment horizontal="center" vertical="center"/>
    </xf>
    <xf numFmtId="164" fontId="7" fillId="10" borderId="5" xfId="1" applyNumberFormat="1" applyFont="1" applyFill="1" applyBorder="1" applyAlignment="1">
      <alignment vertical="center" wrapText="1"/>
    </xf>
    <xf numFmtId="165" fontId="7" fillId="10" borderId="5" xfId="3" applyNumberFormat="1" applyFont="1" applyFill="1" applyBorder="1" applyAlignment="1">
      <alignment horizontal="center" vertical="center"/>
    </xf>
    <xf numFmtId="49" fontId="9" fillId="10" borderId="9" xfId="0" applyNumberFormat="1" applyFont="1" applyFill="1" applyBorder="1" applyAlignment="1">
      <alignment horizontal="left" vertical="center" wrapText="1"/>
    </xf>
    <xf numFmtId="49" fontId="9" fillId="10" borderId="5" xfId="0" applyNumberFormat="1" applyFont="1" applyFill="1" applyBorder="1" applyAlignment="1">
      <alignment horizontal="left" vertical="center" wrapText="1"/>
    </xf>
    <xf numFmtId="49" fontId="9" fillId="10" borderId="8" xfId="0" applyNumberFormat="1" applyFont="1" applyFill="1" applyBorder="1" applyAlignment="1">
      <alignment horizontal="left" vertical="center" wrapText="1"/>
    </xf>
    <xf numFmtId="49" fontId="9" fillId="10" borderId="4" xfId="0" applyNumberFormat="1" applyFont="1" applyFill="1" applyBorder="1" applyAlignment="1">
      <alignment horizontal="left" vertical="center" wrapText="1"/>
    </xf>
    <xf numFmtId="49" fontId="9" fillId="10" borderId="6" xfId="0" applyNumberFormat="1" applyFont="1" applyFill="1" applyBorder="1" applyAlignment="1">
      <alignment horizontal="left" vertical="center" wrapText="1"/>
    </xf>
    <xf numFmtId="49" fontId="9" fillId="10" borderId="19" xfId="0" applyNumberFormat="1" applyFont="1" applyFill="1" applyBorder="1" applyAlignment="1">
      <alignment horizontal="left" vertical="center" wrapText="1"/>
    </xf>
    <xf numFmtId="164" fontId="8" fillId="10" borderId="22" xfId="1" applyNumberFormat="1" applyFont="1" applyFill="1" applyBorder="1" applyAlignment="1">
      <alignment horizontal="center" vertical="center" wrapText="1"/>
    </xf>
    <xf numFmtId="164" fontId="8" fillId="10" borderId="26" xfId="1" applyNumberFormat="1" applyFont="1" applyFill="1" applyBorder="1" applyAlignment="1">
      <alignment horizontal="center" vertical="center" wrapText="1"/>
    </xf>
    <xf numFmtId="0" fontId="7" fillId="10" borderId="6" xfId="0" applyFont="1" applyFill="1" applyBorder="1" applyAlignment="1">
      <alignment vertical="center" wrapText="1"/>
    </xf>
    <xf numFmtId="0" fontId="7" fillId="10" borderId="6" xfId="0" applyFont="1" applyFill="1" applyBorder="1" applyAlignment="1">
      <alignment vertical="center"/>
    </xf>
    <xf numFmtId="166" fontId="7" fillId="10" borderId="6" xfId="1" applyNumberFormat="1" applyFont="1" applyFill="1" applyBorder="1" applyAlignment="1">
      <alignment vertical="center" wrapText="1"/>
    </xf>
    <xf numFmtId="0" fontId="7" fillId="10" borderId="28" xfId="0" applyFont="1" applyFill="1" applyBorder="1" applyAlignment="1">
      <alignment vertical="center" wrapText="1"/>
    </xf>
    <xf numFmtId="1" fontId="7" fillId="10" borderId="28" xfId="1" applyNumberFormat="1" applyFont="1" applyFill="1" applyBorder="1" applyAlignment="1">
      <alignment vertical="center"/>
    </xf>
    <xf numFmtId="1" fontId="7" fillId="10" borderId="28" xfId="0" applyNumberFormat="1" applyFont="1" applyFill="1" applyBorder="1" applyAlignment="1">
      <alignment vertical="center" wrapText="1"/>
    </xf>
    <xf numFmtId="3" fontId="7" fillId="10" borderId="31" xfId="3" applyNumberFormat="1" applyFont="1" applyFill="1" applyBorder="1" applyAlignment="1">
      <alignment vertical="center" wrapText="1"/>
    </xf>
    <xf numFmtId="0" fontId="7" fillId="10" borderId="17" xfId="0" applyFont="1" applyFill="1" applyBorder="1" applyAlignment="1">
      <alignment vertical="center" wrapText="1"/>
    </xf>
    <xf numFmtId="0" fontId="7" fillId="10" borderId="17" xfId="0" applyFont="1" applyFill="1" applyBorder="1" applyAlignment="1">
      <alignment vertical="center"/>
    </xf>
    <xf numFmtId="166" fontId="7" fillId="10" borderId="17" xfId="1" applyNumberFormat="1" applyFont="1" applyFill="1" applyBorder="1" applyAlignment="1">
      <alignment vertical="center" wrapText="1"/>
    </xf>
    <xf numFmtId="0" fontId="7" fillId="10" borderId="17" xfId="0" applyFont="1" applyFill="1" applyBorder="1" applyAlignment="1">
      <alignment horizontal="center" vertical="center" wrapText="1"/>
    </xf>
    <xf numFmtId="0" fontId="7" fillId="10" borderId="17" xfId="0" applyFont="1" applyFill="1" applyBorder="1" applyAlignment="1">
      <alignment horizontal="left" vertical="center" wrapText="1"/>
    </xf>
    <xf numFmtId="1" fontId="7" fillId="10" borderId="17" xfId="1" applyNumberFormat="1" applyFont="1" applyFill="1" applyBorder="1" applyAlignment="1">
      <alignment horizontal="center" vertical="center"/>
    </xf>
    <xf numFmtId="1" fontId="7" fillId="10" borderId="17" xfId="0" applyNumberFormat="1" applyFont="1" applyFill="1" applyBorder="1" applyAlignment="1">
      <alignment horizontal="center" vertical="center" wrapText="1"/>
    </xf>
    <xf numFmtId="3" fontId="8" fillId="10" borderId="16" xfId="3" applyNumberFormat="1" applyFont="1" applyFill="1" applyBorder="1" applyAlignment="1">
      <alignment horizontal="left" vertical="center" wrapText="1"/>
    </xf>
    <xf numFmtId="164" fontId="7" fillId="10" borderId="30" xfId="1" applyNumberFormat="1" applyFont="1" applyFill="1" applyBorder="1" applyAlignment="1">
      <alignment vertical="center" wrapText="1"/>
    </xf>
    <xf numFmtId="164" fontId="7" fillId="10" borderId="43" xfId="1" applyNumberFormat="1" applyFont="1" applyFill="1" applyBorder="1" applyAlignment="1">
      <alignment vertical="center" wrapText="1"/>
    </xf>
    <xf numFmtId="43" fontId="7" fillId="10" borderId="33" xfId="1" applyFont="1" applyFill="1" applyBorder="1" applyAlignment="1">
      <alignment horizontal="center" vertical="center"/>
    </xf>
    <xf numFmtId="164" fontId="7" fillId="10" borderId="36" xfId="1" applyNumberFormat="1" applyFont="1" applyFill="1" applyBorder="1" applyAlignment="1">
      <alignment horizontal="center" vertical="center" wrapText="1"/>
    </xf>
    <xf numFmtId="9" fontId="7" fillId="10" borderId="39" xfId="2" applyNumberFormat="1" applyFont="1" applyFill="1" applyBorder="1" applyAlignment="1">
      <alignment horizontal="center" vertical="center" wrapText="1"/>
    </xf>
    <xf numFmtId="9" fontId="7" fillId="10" borderId="36" xfId="1" applyNumberFormat="1" applyFont="1" applyFill="1" applyBorder="1" applyAlignment="1">
      <alignment vertical="center" wrapText="1"/>
    </xf>
    <xf numFmtId="9" fontId="7" fillId="10" borderId="36" xfId="1" applyNumberFormat="1" applyFont="1" applyFill="1" applyBorder="1" applyAlignment="1">
      <alignment horizontal="center" vertical="center" wrapText="1"/>
    </xf>
    <xf numFmtId="9" fontId="7" fillId="10" borderId="39" xfId="1" applyNumberFormat="1" applyFont="1" applyFill="1" applyBorder="1" applyAlignment="1">
      <alignment horizontal="center" vertical="center" wrapText="1"/>
    </xf>
    <xf numFmtId="49" fontId="7" fillId="10" borderId="34" xfId="0" applyNumberFormat="1" applyFont="1" applyFill="1" applyBorder="1" applyAlignment="1">
      <alignment horizontal="left" vertical="center" wrapText="1"/>
    </xf>
    <xf numFmtId="49" fontId="7" fillId="10" borderId="29" xfId="0" applyNumberFormat="1" applyFont="1" applyFill="1" applyBorder="1" applyAlignment="1">
      <alignment horizontal="left" vertical="center" wrapText="1"/>
    </xf>
    <xf numFmtId="49" fontId="7" fillId="10" borderId="33" xfId="0" applyNumberFormat="1" applyFont="1" applyFill="1" applyBorder="1" applyAlignment="1">
      <alignment horizontal="left" vertical="center" wrapText="1"/>
    </xf>
    <xf numFmtId="0" fontId="7" fillId="10" borderId="0" xfId="0" applyFont="1" applyFill="1"/>
    <xf numFmtId="164" fontId="7" fillId="10" borderId="37" xfId="1" applyNumberFormat="1" applyFont="1" applyFill="1" applyBorder="1" applyAlignment="1">
      <alignment vertical="center" wrapText="1"/>
    </xf>
    <xf numFmtId="164" fontId="7" fillId="10" borderId="44" xfId="1" applyNumberFormat="1" applyFont="1" applyFill="1" applyBorder="1" applyAlignment="1">
      <alignment vertical="center" wrapText="1"/>
    </xf>
    <xf numFmtId="3" fontId="7" fillId="10" borderId="17" xfId="3" applyNumberFormat="1" applyFont="1" applyFill="1" applyBorder="1" applyAlignment="1">
      <alignment horizontal="left" vertical="center" wrapText="1"/>
    </xf>
    <xf numFmtId="165" fontId="7" fillId="10" borderId="6" xfId="3" applyNumberFormat="1" applyFont="1" applyFill="1" applyBorder="1" applyAlignment="1">
      <alignment horizontal="left" vertical="center" wrapText="1"/>
    </xf>
    <xf numFmtId="43" fontId="7" fillId="10" borderId="5" xfId="1" applyFont="1" applyFill="1" applyBorder="1" applyAlignment="1">
      <alignment horizontal="center" vertical="center"/>
    </xf>
    <xf numFmtId="43" fontId="7" fillId="10" borderId="37" xfId="1" applyFont="1" applyFill="1" applyBorder="1" applyAlignment="1">
      <alignment horizontal="center" vertical="center"/>
    </xf>
    <xf numFmtId="164" fontId="7" fillId="10" borderId="17" xfId="1" applyNumberFormat="1" applyFont="1" applyFill="1" applyBorder="1" applyAlignment="1">
      <alignment horizontal="center" vertical="center" wrapText="1"/>
    </xf>
    <xf numFmtId="164" fontId="7" fillId="10" borderId="37" xfId="1" applyNumberFormat="1" applyFont="1" applyFill="1" applyBorder="1" applyAlignment="1">
      <alignment horizontal="center" vertical="center" wrapText="1"/>
    </xf>
    <xf numFmtId="49" fontId="7" fillId="10" borderId="17" xfId="0" applyNumberFormat="1" applyFont="1" applyFill="1" applyBorder="1" applyAlignment="1">
      <alignment horizontal="left" vertical="center" wrapText="1"/>
    </xf>
    <xf numFmtId="49" fontId="7" fillId="10" borderId="37" xfId="0" applyNumberFormat="1" applyFont="1" applyFill="1" applyBorder="1" applyAlignment="1">
      <alignment horizontal="left" vertical="center" wrapText="1"/>
    </xf>
    <xf numFmtId="164" fontId="7" fillId="10" borderId="26" xfId="1" applyNumberFormat="1" applyFont="1" applyFill="1" applyBorder="1" applyAlignment="1">
      <alignment vertical="center" wrapText="1"/>
    </xf>
    <xf numFmtId="164" fontId="7" fillId="10" borderId="45" xfId="1" applyNumberFormat="1" applyFont="1" applyFill="1" applyBorder="1" applyAlignment="1">
      <alignment vertical="center" wrapText="1"/>
    </xf>
    <xf numFmtId="3" fontId="7" fillId="10" borderId="16" xfId="3" applyNumberFormat="1" applyFont="1" applyFill="1" applyBorder="1" applyAlignment="1">
      <alignment vertical="center" wrapText="1"/>
    </xf>
    <xf numFmtId="164" fontId="7" fillId="10" borderId="17" xfId="1" applyNumberFormat="1" applyFont="1" applyFill="1" applyBorder="1" applyAlignment="1">
      <alignment horizontal="left" vertical="center" wrapText="1"/>
    </xf>
    <xf numFmtId="9" fontId="7" fillId="10" borderId="37" xfId="1" applyNumberFormat="1" applyFont="1" applyFill="1" applyBorder="1" applyAlignment="1">
      <alignment horizontal="center" vertical="center" wrapText="1"/>
    </xf>
    <xf numFmtId="165" fontId="7" fillId="10" borderId="17" xfId="3" applyNumberFormat="1" applyFont="1" applyFill="1" applyBorder="1" applyAlignment="1">
      <alignment horizontal="left" vertical="center" wrapText="1"/>
    </xf>
    <xf numFmtId="3" fontId="7" fillId="10" borderId="35" xfId="3" applyNumberFormat="1" applyFont="1" applyFill="1" applyBorder="1" applyAlignment="1">
      <alignment horizontal="center" vertical="center"/>
    </xf>
    <xf numFmtId="165" fontId="7" fillId="10" borderId="17" xfId="0" applyNumberFormat="1" applyFont="1" applyFill="1" applyBorder="1" applyAlignment="1">
      <alignment vertical="center"/>
    </xf>
    <xf numFmtId="0" fontId="7" fillId="10" borderId="35" xfId="0" applyFont="1" applyFill="1" applyBorder="1" applyAlignment="1">
      <alignment vertical="center"/>
    </xf>
    <xf numFmtId="43" fontId="7" fillId="10" borderId="17" xfId="1" applyFont="1" applyFill="1" applyBorder="1" applyAlignment="1">
      <alignment vertical="center"/>
    </xf>
    <xf numFmtId="43" fontId="7" fillId="10" borderId="37" xfId="1" applyFont="1" applyFill="1" applyBorder="1" applyAlignment="1">
      <alignment vertical="center"/>
    </xf>
    <xf numFmtId="164" fontId="7" fillId="10" borderId="22" xfId="1" applyNumberFormat="1" applyFont="1" applyFill="1" applyBorder="1" applyAlignment="1">
      <alignment horizontal="left" vertical="center" wrapText="1"/>
    </xf>
    <xf numFmtId="164" fontId="7" fillId="10" borderId="22" xfId="1" applyNumberFormat="1" applyFont="1" applyFill="1" applyBorder="1" applyAlignment="1">
      <alignment vertical="center" wrapText="1"/>
    </xf>
    <xf numFmtId="164" fontId="7" fillId="10" borderId="22" xfId="1" applyNumberFormat="1" applyFont="1" applyFill="1" applyBorder="1" applyAlignment="1">
      <alignment horizontal="left" vertical="center" wrapText="1"/>
    </xf>
    <xf numFmtId="0" fontId="7" fillId="10" borderId="22" xfId="0" applyFont="1" applyFill="1" applyBorder="1" applyAlignment="1">
      <alignment horizontal="left" vertical="center" wrapText="1"/>
    </xf>
    <xf numFmtId="165" fontId="7" fillId="10" borderId="22" xfId="0" applyNumberFormat="1" applyFont="1" applyFill="1" applyBorder="1" applyAlignment="1">
      <alignment vertical="center"/>
    </xf>
    <xf numFmtId="3" fontId="7" fillId="10" borderId="22" xfId="3" applyNumberFormat="1" applyFont="1" applyFill="1" applyBorder="1" applyAlignment="1">
      <alignment horizontal="left" vertical="center" wrapText="1"/>
    </xf>
    <xf numFmtId="0" fontId="7" fillId="10" borderId="41" xfId="0" applyFont="1" applyFill="1" applyBorder="1" applyAlignment="1">
      <alignment vertical="center"/>
    </xf>
    <xf numFmtId="43" fontId="7" fillId="10" borderId="22" xfId="1" applyFont="1" applyFill="1" applyBorder="1" applyAlignment="1">
      <alignment vertical="center"/>
    </xf>
    <xf numFmtId="43" fontId="7" fillId="10" borderId="26" xfId="1" applyFont="1" applyFill="1" applyBorder="1" applyAlignment="1">
      <alignment vertical="center"/>
    </xf>
    <xf numFmtId="164" fontId="7" fillId="10" borderId="22" xfId="1" applyNumberFormat="1" applyFont="1" applyFill="1" applyBorder="1" applyAlignment="1">
      <alignment horizontal="center" vertical="center" wrapText="1"/>
    </xf>
    <xf numFmtId="164" fontId="7" fillId="10" borderId="26" xfId="1" applyNumberFormat="1" applyFont="1" applyFill="1" applyBorder="1" applyAlignment="1">
      <alignment horizontal="center" vertical="center" wrapText="1"/>
    </xf>
    <xf numFmtId="164" fontId="7" fillId="10" borderId="20" xfId="1" applyNumberFormat="1" applyFont="1" applyFill="1" applyBorder="1" applyAlignment="1">
      <alignment horizontal="center" vertical="center" wrapText="1"/>
    </xf>
    <xf numFmtId="49" fontId="7" fillId="10" borderId="22" xfId="0" applyNumberFormat="1" applyFont="1" applyFill="1" applyBorder="1" applyAlignment="1">
      <alignment horizontal="left" vertical="center" wrapText="1"/>
    </xf>
    <xf numFmtId="49" fontId="7" fillId="10" borderId="26" xfId="0" applyNumberFormat="1" applyFont="1" applyFill="1" applyBorder="1" applyAlignment="1">
      <alignment horizontal="left" vertical="center" wrapText="1"/>
    </xf>
    <xf numFmtId="164" fontId="7" fillId="10" borderId="28" xfId="1" applyNumberFormat="1" applyFont="1" applyFill="1" applyBorder="1" applyAlignment="1">
      <alignment horizontal="left" vertical="center" wrapText="1"/>
    </xf>
    <xf numFmtId="0" fontId="10" fillId="10" borderId="0" xfId="0" applyFont="1" applyFill="1"/>
    <xf numFmtId="0" fontId="6" fillId="10" borderId="0" xfId="0" applyFont="1" applyFill="1" applyAlignment="1">
      <alignment vertical="center" wrapText="1"/>
    </xf>
    <xf numFmtId="0" fontId="10" fillId="10" borderId="0" xfId="0" applyFont="1" applyFill="1" applyAlignment="1">
      <alignment vertical="center" wrapText="1"/>
    </xf>
    <xf numFmtId="0" fontId="7" fillId="10" borderId="17" xfId="0" applyFont="1" applyFill="1" applyBorder="1" applyAlignment="1">
      <alignment horizontal="left" vertical="center" wrapText="1"/>
    </xf>
    <xf numFmtId="0" fontId="7" fillId="10" borderId="22" xfId="0" applyFont="1" applyFill="1" applyBorder="1" applyAlignment="1">
      <alignment horizontal="left" vertical="center" wrapText="1"/>
    </xf>
    <xf numFmtId="164" fontId="7" fillId="10" borderId="28" xfId="1" applyNumberFormat="1" applyFont="1" applyFill="1" applyBorder="1" applyAlignment="1">
      <alignment horizontal="left" vertical="center" wrapText="1"/>
    </xf>
    <xf numFmtId="164" fontId="7" fillId="10" borderId="17" xfId="1" applyNumberFormat="1" applyFont="1" applyFill="1" applyBorder="1" applyAlignment="1">
      <alignment horizontal="left" vertical="center" wrapText="1"/>
    </xf>
    <xf numFmtId="164" fontId="7" fillId="10" borderId="22" xfId="1" applyNumberFormat="1" applyFont="1" applyFill="1" applyBorder="1" applyAlignment="1">
      <alignment horizontal="left" vertical="center" wrapText="1"/>
    </xf>
    <xf numFmtId="8" fontId="7" fillId="10" borderId="38" xfId="1" applyNumberFormat="1" applyFont="1" applyFill="1" applyBorder="1" applyAlignment="1">
      <alignment horizontal="center" vertical="center"/>
    </xf>
    <xf numFmtId="8" fontId="7" fillId="10" borderId="36" xfId="1" applyNumberFormat="1" applyFont="1" applyFill="1" applyBorder="1" applyAlignment="1">
      <alignment horizontal="center" vertical="center"/>
    </xf>
    <xf numFmtId="165" fontId="7" fillId="10" borderId="5" xfId="3" applyNumberFormat="1" applyFont="1" applyFill="1" applyBorder="1" applyAlignment="1">
      <alignment horizontal="left" vertical="center" wrapText="1"/>
    </xf>
    <xf numFmtId="0" fontId="5" fillId="10" borderId="42" xfId="0" applyFont="1" applyFill="1" applyBorder="1" applyAlignment="1">
      <alignment horizontal="center" vertical="center"/>
    </xf>
    <xf numFmtId="164" fontId="6" fillId="10" borderId="46" xfId="1" applyNumberFormat="1" applyFont="1" applyFill="1" applyBorder="1" applyAlignment="1">
      <alignment vertical="center" wrapText="1"/>
    </xf>
    <xf numFmtId="164" fontId="6" fillId="10" borderId="47" xfId="1" applyNumberFormat="1" applyFont="1" applyFill="1" applyBorder="1" applyAlignment="1">
      <alignment vertical="center" wrapText="1"/>
    </xf>
    <xf numFmtId="164" fontId="6" fillId="10" borderId="10" xfId="1" applyNumberFormat="1" applyFont="1" applyFill="1" applyBorder="1" applyAlignment="1">
      <alignment vertical="center" wrapText="1"/>
    </xf>
    <xf numFmtId="164" fontId="8" fillId="10" borderId="23" xfId="1" applyNumberFormat="1" applyFont="1" applyFill="1" applyBorder="1" applyAlignment="1">
      <alignment horizontal="center" vertical="center" wrapText="1"/>
    </xf>
    <xf numFmtId="167" fontId="8" fillId="10" borderId="39" xfId="2" applyNumberFormat="1" applyFont="1" applyFill="1" applyBorder="1" applyAlignment="1">
      <alignment horizontal="center" vertical="center"/>
    </xf>
    <xf numFmtId="3" fontId="7" fillId="10" borderId="5" xfId="3" applyNumberFormat="1" applyFont="1" applyFill="1" applyBorder="1" applyAlignment="1">
      <alignment horizontal="left" vertical="center" wrapText="1"/>
    </xf>
    <xf numFmtId="43" fontId="8" fillId="10" borderId="5" xfId="1" applyFont="1" applyFill="1" applyBorder="1" applyAlignment="1">
      <alignment horizontal="center" vertical="center"/>
    </xf>
    <xf numFmtId="164" fontId="8" fillId="10" borderId="5" xfId="1" applyNumberFormat="1" applyFont="1" applyFill="1" applyBorder="1" applyAlignment="1">
      <alignment horizontal="center" vertical="center"/>
    </xf>
    <xf numFmtId="165" fontId="15" fillId="10" borderId="5" xfId="3" applyNumberFormat="1" applyFont="1" applyFill="1" applyBorder="1" applyAlignment="1">
      <alignment horizontal="left" vertical="center" wrapText="1"/>
    </xf>
    <xf numFmtId="3" fontId="8" fillId="10" borderId="5" xfId="3" applyNumberFormat="1" applyFont="1" applyFill="1" applyBorder="1" applyAlignment="1">
      <alignment vertical="center" wrapText="1"/>
    </xf>
    <xf numFmtId="3" fontId="7" fillId="10" borderId="5" xfId="3" applyNumberFormat="1" applyFont="1" applyFill="1" applyBorder="1" applyAlignment="1">
      <alignment vertical="center" wrapText="1"/>
    </xf>
    <xf numFmtId="0" fontId="0" fillId="0" borderId="0" xfId="0" applyAlignment="1">
      <alignment horizontal="left" vertical="center" wrapText="1"/>
    </xf>
    <xf numFmtId="0" fontId="12" fillId="5" borderId="0" xfId="0" applyFont="1" applyFill="1" applyAlignment="1">
      <alignment horizontal="center" vertical="center"/>
    </xf>
    <xf numFmtId="0" fontId="3" fillId="2" borderId="5" xfId="0" applyFont="1" applyFill="1" applyBorder="1" applyAlignment="1">
      <alignment horizontal="center" vertical="center"/>
    </xf>
    <xf numFmtId="0" fontId="3" fillId="6" borderId="5" xfId="0" applyFont="1" applyFill="1" applyBorder="1" applyAlignment="1">
      <alignment horizontal="center" vertical="center"/>
    </xf>
    <xf numFmtId="0" fontId="3" fillId="7" borderId="5" xfId="0" applyFont="1" applyFill="1" applyBorder="1" applyAlignment="1">
      <alignment horizontal="center" vertical="center"/>
    </xf>
    <xf numFmtId="0" fontId="3" fillId="4" borderId="0" xfId="0" applyFont="1" applyFill="1" applyAlignment="1">
      <alignment horizontal="center" vertical="center"/>
    </xf>
    <xf numFmtId="0" fontId="13" fillId="2" borderId="0" xfId="0" applyFont="1" applyFill="1" applyAlignment="1">
      <alignment horizontal="left" vertical="center"/>
    </xf>
    <xf numFmtId="0" fontId="13" fillId="6" borderId="0" xfId="0" applyFont="1" applyFill="1" applyAlignment="1">
      <alignment horizontal="left" vertical="center"/>
    </xf>
    <xf numFmtId="0" fontId="13" fillId="7" borderId="0" xfId="0" applyFont="1" applyFill="1" applyAlignment="1">
      <alignment horizontal="left" vertical="center"/>
    </xf>
    <xf numFmtId="0" fontId="2" fillId="2" borderId="0" xfId="0" applyFont="1" applyFill="1" applyAlignment="1">
      <alignment horizontal="left" vertical="center"/>
    </xf>
    <xf numFmtId="0" fontId="2" fillId="6" borderId="0" xfId="0" applyFont="1" applyFill="1" applyAlignment="1">
      <alignment horizontal="left" vertical="center"/>
    </xf>
    <xf numFmtId="0" fontId="2" fillId="7" borderId="0" xfId="0" applyFont="1" applyFill="1" applyAlignment="1">
      <alignment horizontal="left" vertical="center"/>
    </xf>
    <xf numFmtId="0" fontId="13" fillId="2" borderId="0" xfId="0" applyFont="1" applyFill="1" applyAlignment="1">
      <alignment horizontal="left" vertical="center" wrapText="1"/>
    </xf>
    <xf numFmtId="0" fontId="0" fillId="2" borderId="5" xfId="0" applyFill="1" applyBorder="1" applyAlignment="1">
      <alignment horizontal="left" vertical="center"/>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13" fillId="0" borderId="0" xfId="0" applyFont="1" applyAlignment="1">
      <alignment horizontal="left" vertical="center"/>
    </xf>
    <xf numFmtId="0" fontId="12" fillId="8" borderId="0" xfId="0" applyFont="1" applyFill="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0" borderId="11" xfId="0" applyBorder="1" applyAlignment="1">
      <alignment horizontal="left" vertical="center" wrapText="1"/>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0" fillId="6" borderId="5" xfId="0" applyFill="1" applyBorder="1" applyAlignment="1">
      <alignment horizontal="left" vertical="center"/>
    </xf>
    <xf numFmtId="0" fontId="0" fillId="6" borderId="5" xfId="0" applyFill="1" applyBorder="1" applyAlignment="1">
      <alignment horizontal="left" vertical="center" wrapText="1"/>
    </xf>
    <xf numFmtId="0" fontId="0" fillId="6" borderId="10" xfId="0" applyFill="1" applyBorder="1" applyAlignment="1">
      <alignment horizontal="left" vertical="center" wrapText="1"/>
    </xf>
    <xf numFmtId="0" fontId="0" fillId="6" borderId="7" xfId="0" applyFill="1" applyBorder="1" applyAlignment="1">
      <alignment horizontal="left" vertical="center" wrapText="1"/>
    </xf>
    <xf numFmtId="0" fontId="0" fillId="7" borderId="5" xfId="0" applyFill="1" applyBorder="1" applyAlignment="1">
      <alignment horizontal="left" vertical="center"/>
    </xf>
    <xf numFmtId="0" fontId="0" fillId="7" borderId="5" xfId="0" applyFill="1" applyBorder="1" applyAlignment="1">
      <alignment horizontal="left" vertical="center" wrapText="1"/>
    </xf>
    <xf numFmtId="0" fontId="0" fillId="7" borderId="10" xfId="0" applyFill="1" applyBorder="1" applyAlignment="1">
      <alignment horizontal="left" vertical="center" wrapText="1"/>
    </xf>
    <xf numFmtId="0" fontId="0" fillId="7" borderId="7" xfId="0" applyFill="1" applyBorder="1" applyAlignment="1">
      <alignment horizontal="left" vertical="center" wrapText="1"/>
    </xf>
    <xf numFmtId="0" fontId="12" fillId="9" borderId="10" xfId="0" applyFont="1" applyFill="1" applyBorder="1" applyAlignment="1">
      <alignment horizontal="center" vertical="center"/>
    </xf>
    <xf numFmtId="0" fontId="12" fillId="9" borderId="11" xfId="0" applyFont="1" applyFill="1" applyBorder="1" applyAlignment="1">
      <alignment horizontal="center" vertical="center"/>
    </xf>
    <xf numFmtId="0" fontId="12" fillId="9" borderId="7" xfId="0" applyFont="1" applyFill="1" applyBorder="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7" fillId="10" borderId="28" xfId="0" applyFont="1" applyFill="1" applyBorder="1" applyAlignment="1">
      <alignment horizontal="left" vertical="center" wrapText="1"/>
    </xf>
    <xf numFmtId="0" fontId="7" fillId="10" borderId="17" xfId="0" applyFont="1" applyFill="1" applyBorder="1" applyAlignment="1">
      <alignment horizontal="left" vertical="center" wrapText="1"/>
    </xf>
    <xf numFmtId="0" fontId="7" fillId="10" borderId="22" xfId="0" applyFont="1" applyFill="1" applyBorder="1" applyAlignment="1">
      <alignment horizontal="left" vertical="center" wrapText="1"/>
    </xf>
    <xf numFmtId="0" fontId="7" fillId="10" borderId="28" xfId="0" applyFont="1" applyFill="1" applyBorder="1" applyAlignment="1">
      <alignment horizontal="center" vertical="center" wrapText="1"/>
    </xf>
    <xf numFmtId="0" fontId="7" fillId="10" borderId="17" xfId="0" applyFont="1" applyFill="1" applyBorder="1" applyAlignment="1">
      <alignment horizontal="center" vertical="center" wrapText="1"/>
    </xf>
    <xf numFmtId="0" fontId="7" fillId="10" borderId="22" xfId="0" applyFont="1" applyFill="1" applyBorder="1" applyAlignment="1">
      <alignment horizontal="center" vertical="center" wrapText="1"/>
    </xf>
    <xf numFmtId="1" fontId="7" fillId="10" borderId="28" xfId="1" applyNumberFormat="1" applyFont="1" applyFill="1" applyBorder="1" applyAlignment="1">
      <alignment horizontal="center" vertical="center"/>
    </xf>
    <xf numFmtId="1" fontId="7" fillId="10" borderId="17" xfId="1" applyNumberFormat="1" applyFont="1" applyFill="1" applyBorder="1" applyAlignment="1">
      <alignment horizontal="center" vertical="center"/>
    </xf>
    <xf numFmtId="1" fontId="7" fillId="10" borderId="22" xfId="1" applyNumberFormat="1" applyFont="1" applyFill="1" applyBorder="1" applyAlignment="1">
      <alignment horizontal="center" vertical="center"/>
    </xf>
    <xf numFmtId="1" fontId="7" fillId="10" borderId="28" xfId="0" applyNumberFormat="1" applyFont="1" applyFill="1" applyBorder="1" applyAlignment="1">
      <alignment horizontal="center" vertical="center" wrapText="1"/>
    </xf>
    <xf numFmtId="1" fontId="7" fillId="10" borderId="17" xfId="0" applyNumberFormat="1" applyFont="1" applyFill="1" applyBorder="1" applyAlignment="1">
      <alignment horizontal="center" vertical="center" wrapText="1"/>
    </xf>
    <xf numFmtId="1" fontId="7" fillId="10" borderId="22" xfId="0" applyNumberFormat="1" applyFont="1" applyFill="1" applyBorder="1" applyAlignment="1">
      <alignment horizontal="center" vertical="center" wrapText="1"/>
    </xf>
    <xf numFmtId="164" fontId="7" fillId="10" borderId="28" xfId="1" applyNumberFormat="1" applyFont="1" applyFill="1" applyBorder="1" applyAlignment="1">
      <alignment horizontal="left" vertical="center" wrapText="1"/>
    </xf>
    <xf numFmtId="164" fontId="7" fillId="10" borderId="17" xfId="1" applyNumberFormat="1" applyFont="1" applyFill="1" applyBorder="1" applyAlignment="1">
      <alignment horizontal="left" vertical="center" wrapText="1"/>
    </xf>
    <xf numFmtId="164" fontId="7" fillId="10" borderId="22" xfId="1" applyNumberFormat="1" applyFont="1" applyFill="1" applyBorder="1" applyAlignment="1">
      <alignment horizontal="left" vertical="center" wrapText="1"/>
    </xf>
    <xf numFmtId="164" fontId="7" fillId="10" borderId="30" xfId="1" applyNumberFormat="1" applyFont="1" applyFill="1" applyBorder="1" applyAlignment="1">
      <alignment horizontal="left" vertical="center" wrapText="1"/>
    </xf>
    <xf numFmtId="164" fontId="7" fillId="10" borderId="37" xfId="1" applyNumberFormat="1" applyFont="1" applyFill="1" applyBorder="1" applyAlignment="1">
      <alignment horizontal="left" vertical="center" wrapText="1"/>
    </xf>
    <xf numFmtId="164" fontId="7" fillId="10" borderId="26" xfId="1" applyNumberFormat="1" applyFont="1" applyFill="1" applyBorder="1" applyAlignment="1">
      <alignment horizontal="left" vertical="center" wrapText="1"/>
    </xf>
    <xf numFmtId="3" fontId="7" fillId="10" borderId="31" xfId="3" applyNumberFormat="1" applyFont="1" applyFill="1" applyBorder="1" applyAlignment="1">
      <alignment horizontal="left" vertical="center" wrapText="1"/>
    </xf>
    <xf numFmtId="3" fontId="7" fillId="10" borderId="16" xfId="3" applyNumberFormat="1" applyFont="1" applyFill="1" applyBorder="1" applyAlignment="1">
      <alignment horizontal="left" vertical="center" wrapText="1"/>
    </xf>
    <xf numFmtId="3" fontId="7" fillId="10" borderId="20" xfId="3" applyNumberFormat="1" applyFont="1" applyFill="1" applyBorder="1" applyAlignment="1">
      <alignment horizontal="left" vertical="center" wrapText="1"/>
    </xf>
    <xf numFmtId="49" fontId="7" fillId="10" borderId="4" xfId="0" applyNumberFormat="1" applyFont="1" applyFill="1" applyBorder="1" applyAlignment="1">
      <alignment horizontal="left" vertical="center" wrapText="1"/>
    </xf>
    <xf numFmtId="49" fontId="7" fillId="10" borderId="16" xfId="0" applyNumberFormat="1" applyFont="1" applyFill="1" applyBorder="1" applyAlignment="1">
      <alignment horizontal="left" vertical="center" wrapText="1"/>
    </xf>
    <xf numFmtId="49" fontId="7" fillId="10" borderId="20" xfId="0" applyNumberFormat="1" applyFont="1" applyFill="1" applyBorder="1" applyAlignment="1">
      <alignment horizontal="left" vertical="center" wrapText="1"/>
    </xf>
    <xf numFmtId="0" fontId="7" fillId="10" borderId="27" xfId="0" applyFont="1" applyFill="1" applyBorder="1" applyAlignment="1">
      <alignment horizontal="center" vertical="center" wrapText="1"/>
    </xf>
    <xf numFmtId="0" fontId="7" fillId="10" borderId="35" xfId="0" applyFont="1" applyFill="1" applyBorder="1" applyAlignment="1">
      <alignment horizontal="center" vertical="center" wrapText="1"/>
    </xf>
    <xf numFmtId="0" fontId="7" fillId="10" borderId="41" xfId="0" applyFont="1" applyFill="1" applyBorder="1" applyAlignment="1">
      <alignment horizontal="center" vertical="center" wrapText="1"/>
    </xf>
    <xf numFmtId="0" fontId="7" fillId="10" borderId="6" xfId="0" applyFont="1" applyFill="1" applyBorder="1" applyAlignment="1">
      <alignment horizontal="center" vertical="center"/>
    </xf>
    <xf numFmtId="0" fontId="7" fillId="10" borderId="17" xfId="0" applyFont="1" applyFill="1" applyBorder="1" applyAlignment="1">
      <alignment horizontal="center" vertical="center"/>
    </xf>
    <xf numFmtId="0" fontId="7" fillId="10" borderId="22" xfId="0" applyFont="1" applyFill="1" applyBorder="1" applyAlignment="1">
      <alignment horizontal="center" vertical="center"/>
    </xf>
    <xf numFmtId="43" fontId="7" fillId="10" borderId="28" xfId="1" applyFont="1" applyFill="1" applyBorder="1" applyAlignment="1">
      <alignment horizontal="center" vertical="center" wrapText="1"/>
    </xf>
    <xf numFmtId="43" fontId="7" fillId="10" borderId="17" xfId="1" applyFont="1" applyFill="1" applyBorder="1" applyAlignment="1">
      <alignment horizontal="center" vertical="center" wrapText="1"/>
    </xf>
    <xf numFmtId="43" fontId="7" fillId="10" borderId="22" xfId="1" applyFont="1" applyFill="1" applyBorder="1" applyAlignment="1">
      <alignment horizontal="center" vertical="center" wrapText="1"/>
    </xf>
    <xf numFmtId="3" fontId="7" fillId="10" borderId="5" xfId="3" applyNumberFormat="1" applyFont="1" applyFill="1" applyBorder="1" applyAlignment="1">
      <alignment horizontal="center" vertical="center" wrapText="1"/>
    </xf>
    <xf numFmtId="165" fontId="7" fillId="10" borderId="5" xfId="3" applyNumberFormat="1" applyFont="1" applyFill="1" applyBorder="1" applyAlignment="1">
      <alignment horizontal="center" vertical="center"/>
    </xf>
    <xf numFmtId="165" fontId="15" fillId="10" borderId="5" xfId="3" applyNumberFormat="1" applyFont="1" applyFill="1" applyBorder="1" applyAlignment="1">
      <alignment horizontal="center" vertical="center" wrapText="1"/>
    </xf>
    <xf numFmtId="3" fontId="10" fillId="10" borderId="5" xfId="3" applyNumberFormat="1" applyFont="1" applyFill="1" applyBorder="1" applyAlignment="1">
      <alignment horizontal="center" vertical="center" wrapText="1"/>
    </xf>
    <xf numFmtId="3" fontId="7" fillId="10" borderId="5" xfId="3" applyNumberFormat="1" applyFont="1" applyFill="1" applyBorder="1" applyAlignment="1">
      <alignment horizontal="center" vertical="center"/>
    </xf>
    <xf numFmtId="164" fontId="7" fillId="10" borderId="28" xfId="1" applyNumberFormat="1" applyFont="1" applyFill="1" applyBorder="1" applyAlignment="1">
      <alignment horizontal="center" vertical="center" wrapText="1"/>
    </xf>
    <xf numFmtId="164" fontId="7" fillId="10" borderId="17" xfId="1" applyNumberFormat="1" applyFont="1" applyFill="1" applyBorder="1" applyAlignment="1">
      <alignment horizontal="center" vertical="center" wrapText="1"/>
    </xf>
    <xf numFmtId="3" fontId="8" fillId="10" borderId="5" xfId="3" applyNumberFormat="1" applyFont="1" applyFill="1" applyBorder="1" applyAlignment="1">
      <alignment horizontal="justify" vertical="center" wrapText="1"/>
    </xf>
    <xf numFmtId="164" fontId="8" fillId="10" borderId="28" xfId="1" applyNumberFormat="1" applyFont="1" applyFill="1" applyBorder="1" applyAlignment="1">
      <alignment horizontal="center" vertical="center" wrapText="1"/>
    </xf>
    <xf numFmtId="164" fontId="8" fillId="10" borderId="17" xfId="1" applyNumberFormat="1" applyFont="1" applyFill="1" applyBorder="1" applyAlignment="1">
      <alignment horizontal="center" vertical="center" wrapText="1"/>
    </xf>
    <xf numFmtId="164" fontId="8" fillId="10" borderId="36" xfId="1" applyNumberFormat="1" applyFont="1" applyFill="1" applyBorder="1" applyAlignment="1">
      <alignment horizontal="center" vertical="center" wrapText="1"/>
    </xf>
    <xf numFmtId="0" fontId="5" fillId="10" borderId="10"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12"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17" xfId="0" applyFont="1" applyFill="1" applyBorder="1" applyAlignment="1">
      <alignment horizontal="center" vertical="center"/>
    </xf>
    <xf numFmtId="0" fontId="5" fillId="10" borderId="19" xfId="0" applyFont="1" applyFill="1" applyBorder="1" applyAlignment="1">
      <alignment horizontal="center" vertical="center"/>
    </xf>
    <xf numFmtId="0" fontId="5" fillId="10" borderId="37" xfId="0" applyFont="1" applyFill="1" applyBorder="1" applyAlignment="1">
      <alignment horizontal="center" vertical="center"/>
    </xf>
    <xf numFmtId="0" fontId="5" fillId="10" borderId="9"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7" xfId="0" applyFont="1" applyFill="1" applyBorder="1" applyAlignment="1">
      <alignment horizontal="center" vertical="center" wrapText="1"/>
    </xf>
    <xf numFmtId="164" fontId="8" fillId="10" borderId="6" xfId="1"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5" fillId="10" borderId="5" xfId="0" applyFont="1" applyFill="1" applyBorder="1" applyAlignment="1">
      <alignment horizontal="center" vertical="center"/>
    </xf>
    <xf numFmtId="0" fontId="5" fillId="10" borderId="21"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8" xfId="0" applyFont="1" applyFill="1" applyBorder="1" applyAlignment="1">
      <alignment horizontal="center" vertical="center"/>
    </xf>
    <xf numFmtId="0" fontId="5" fillId="10" borderId="22" xfId="0" applyFont="1" applyFill="1" applyBorder="1" applyAlignment="1">
      <alignment horizontal="center" vertical="center"/>
    </xf>
    <xf numFmtId="0" fontId="5" fillId="10" borderId="22" xfId="0" applyFont="1" applyFill="1" applyBorder="1" applyAlignment="1">
      <alignment horizontal="center" vertical="center" wrapText="1"/>
    </xf>
    <xf numFmtId="0" fontId="5" fillId="10" borderId="4" xfId="0" applyFont="1" applyFill="1" applyBorder="1" applyAlignment="1">
      <alignment horizontal="center" vertical="center"/>
    </xf>
    <xf numFmtId="0" fontId="5" fillId="10" borderId="19" xfId="0" applyFont="1" applyFill="1" applyBorder="1" applyAlignment="1">
      <alignment horizontal="center" vertical="center" wrapText="1"/>
    </xf>
    <xf numFmtId="0" fontId="5" fillId="10" borderId="26" xfId="0" applyFont="1" applyFill="1" applyBorder="1" applyAlignment="1">
      <alignment horizontal="center" vertical="center" wrapText="1"/>
    </xf>
    <xf numFmtId="43" fontId="7" fillId="10" borderId="5" xfId="1" applyFont="1" applyFill="1" applyBorder="1" applyAlignment="1">
      <alignment horizontal="center" vertical="center"/>
    </xf>
    <xf numFmtId="3" fontId="7" fillId="10" borderId="5" xfId="3" applyNumberFormat="1" applyFont="1" applyFill="1" applyBorder="1" applyAlignment="1">
      <alignment horizontal="left" vertical="center" wrapText="1"/>
    </xf>
    <xf numFmtId="0" fontId="5" fillId="10" borderId="17" xfId="0" applyFont="1" applyFill="1" applyBorder="1" applyAlignment="1">
      <alignment horizontal="center" vertical="center" wrapText="1"/>
    </xf>
    <xf numFmtId="165" fontId="7" fillId="10" borderId="5" xfId="3" applyNumberFormat="1" applyFont="1" applyFill="1" applyBorder="1" applyAlignment="1">
      <alignment horizontal="left" vertical="center" wrapText="1"/>
    </xf>
    <xf numFmtId="164" fontId="6" fillId="10" borderId="28" xfId="1" applyNumberFormat="1" applyFont="1" applyFill="1" applyBorder="1" applyAlignment="1">
      <alignment horizontal="left" vertical="center" wrapText="1"/>
    </xf>
    <xf numFmtId="164" fontId="6" fillId="10" borderId="17" xfId="1" applyNumberFormat="1" applyFont="1" applyFill="1" applyBorder="1" applyAlignment="1">
      <alignment horizontal="left" vertical="center" wrapText="1"/>
    </xf>
    <xf numFmtId="164" fontId="6" fillId="10" borderId="46" xfId="1" applyNumberFormat="1" applyFont="1" applyFill="1" applyBorder="1" applyAlignment="1">
      <alignment horizontal="left" vertical="center" wrapText="1"/>
    </xf>
    <xf numFmtId="164" fontId="6" fillId="10" borderId="42" xfId="1" applyNumberFormat="1" applyFont="1" applyFill="1" applyBorder="1" applyAlignment="1">
      <alignment horizontal="left" vertical="center" wrapText="1"/>
    </xf>
    <xf numFmtId="3" fontId="8" fillId="10" borderId="5" xfId="3" applyNumberFormat="1" applyFont="1" applyFill="1" applyBorder="1" applyAlignment="1">
      <alignment horizontal="left" vertical="center" wrapText="1"/>
    </xf>
    <xf numFmtId="3" fontId="10" fillId="10" borderId="5" xfId="3" applyNumberFormat="1" applyFont="1" applyFill="1" applyBorder="1" applyAlignment="1">
      <alignment horizontal="left" vertical="center" wrapText="1"/>
    </xf>
    <xf numFmtId="164" fontId="6" fillId="10" borderId="6" xfId="1" applyNumberFormat="1" applyFont="1" applyFill="1" applyBorder="1" applyAlignment="1">
      <alignment horizontal="center" vertical="center" wrapText="1"/>
    </xf>
    <xf numFmtId="164" fontId="6" fillId="10" borderId="36" xfId="1" applyNumberFormat="1" applyFont="1" applyFill="1" applyBorder="1" applyAlignment="1">
      <alignment horizontal="center" vertical="center" wrapText="1"/>
    </xf>
    <xf numFmtId="1" fontId="7" fillId="10" borderId="28" xfId="1" applyNumberFormat="1" applyFont="1" applyFill="1" applyBorder="1" applyAlignment="1">
      <alignment horizontal="center" vertical="center" wrapText="1"/>
    </xf>
    <xf numFmtId="1" fontId="7" fillId="10" borderId="17" xfId="1" applyNumberFormat="1" applyFont="1" applyFill="1" applyBorder="1" applyAlignment="1">
      <alignment horizontal="center" vertical="center" wrapText="1"/>
    </xf>
    <xf numFmtId="1" fontId="7" fillId="10" borderId="22" xfId="1" applyNumberFormat="1" applyFont="1" applyFill="1" applyBorder="1" applyAlignment="1">
      <alignment horizontal="center" vertical="center" wrapText="1"/>
    </xf>
    <xf numFmtId="164" fontId="6" fillId="10" borderId="48" xfId="1" applyNumberFormat="1" applyFont="1" applyFill="1" applyBorder="1" applyAlignment="1">
      <alignment horizontal="center" vertical="center" wrapText="1"/>
    </xf>
    <xf numFmtId="164" fontId="6" fillId="10" borderId="47" xfId="1" applyNumberFormat="1" applyFont="1" applyFill="1" applyBorder="1" applyAlignment="1">
      <alignment horizontal="center" vertical="center" wrapText="1"/>
    </xf>
    <xf numFmtId="49" fontId="9" fillId="10" borderId="19" xfId="0" applyNumberFormat="1" applyFont="1" applyFill="1" applyBorder="1" applyAlignment="1">
      <alignment horizontal="center" vertical="center" wrapText="1"/>
    </xf>
    <xf numFmtId="49" fontId="9" fillId="10" borderId="37" xfId="0" applyNumberFormat="1" applyFont="1" applyFill="1" applyBorder="1" applyAlignment="1">
      <alignment horizontal="center" vertical="center" wrapText="1"/>
    </xf>
    <xf numFmtId="49" fontId="9" fillId="10" borderId="39" xfId="0" applyNumberFormat="1" applyFont="1" applyFill="1" applyBorder="1" applyAlignment="1">
      <alignment horizontal="center" vertical="center" wrapText="1"/>
    </xf>
    <xf numFmtId="3" fontId="8" fillId="10" borderId="16" xfId="3" applyNumberFormat="1" applyFont="1" applyFill="1" applyBorder="1" applyAlignment="1">
      <alignment horizontal="left" vertical="center" wrapText="1"/>
    </xf>
    <xf numFmtId="3" fontId="8" fillId="10" borderId="40" xfId="3" applyNumberFormat="1" applyFont="1" applyFill="1" applyBorder="1" applyAlignment="1">
      <alignment horizontal="left" vertical="center" wrapText="1"/>
    </xf>
    <xf numFmtId="9" fontId="8" fillId="10" borderId="19" xfId="2" applyFont="1" applyFill="1" applyBorder="1" applyAlignment="1">
      <alignment horizontal="center" vertical="center" wrapText="1"/>
    </xf>
    <xf numFmtId="9" fontId="8" fillId="10" borderId="37" xfId="2" applyFont="1" applyFill="1" applyBorder="1" applyAlignment="1">
      <alignment horizontal="center" vertical="center" wrapText="1"/>
    </xf>
    <xf numFmtId="9" fontId="8" fillId="10" borderId="39" xfId="2" applyFont="1" applyFill="1" applyBorder="1" applyAlignment="1">
      <alignment horizontal="center" vertical="center" wrapText="1"/>
    </xf>
    <xf numFmtId="49" fontId="9" fillId="10" borderId="4" xfId="0" applyNumberFormat="1" applyFont="1" applyFill="1" applyBorder="1" applyAlignment="1">
      <alignment horizontal="center" vertical="center" wrapText="1"/>
    </xf>
    <xf numFmtId="49" fontId="9" fillId="10" borderId="16" xfId="0" applyNumberFormat="1" applyFont="1" applyFill="1" applyBorder="1" applyAlignment="1">
      <alignment horizontal="center" vertical="center" wrapText="1"/>
    </xf>
    <xf numFmtId="49" fontId="9" fillId="10" borderId="40" xfId="0" applyNumberFormat="1" applyFont="1" applyFill="1" applyBorder="1" applyAlignment="1">
      <alignment horizontal="center" vertical="center" wrapText="1"/>
    </xf>
    <xf numFmtId="43" fontId="8" fillId="10" borderId="5" xfId="1" applyFont="1" applyFill="1" applyBorder="1" applyAlignment="1">
      <alignment horizontal="center" vertical="center"/>
    </xf>
    <xf numFmtId="164" fontId="8" fillId="10" borderId="22" xfId="1" applyNumberFormat="1" applyFont="1" applyFill="1" applyBorder="1" applyAlignment="1">
      <alignment horizontal="center" vertical="center" wrapText="1"/>
    </xf>
    <xf numFmtId="164" fontId="8" fillId="10" borderId="35" xfId="1" applyNumberFormat="1" applyFont="1" applyFill="1" applyBorder="1" applyAlignment="1">
      <alignment horizontal="center" vertical="center" wrapText="1"/>
    </xf>
    <xf numFmtId="164" fontId="8" fillId="10" borderId="41" xfId="1" applyNumberFormat="1" applyFont="1" applyFill="1" applyBorder="1" applyAlignment="1">
      <alignment horizontal="center" vertical="center" wrapText="1"/>
    </xf>
    <xf numFmtId="164" fontId="8" fillId="10" borderId="4" xfId="1" applyNumberFormat="1" applyFont="1" applyFill="1" applyBorder="1" applyAlignment="1">
      <alignment horizontal="center" vertical="center" wrapText="1"/>
    </xf>
    <xf numFmtId="164" fontId="8" fillId="10" borderId="16" xfId="1" applyNumberFormat="1" applyFont="1" applyFill="1" applyBorder="1" applyAlignment="1">
      <alignment horizontal="center" vertical="center" wrapText="1"/>
    </xf>
    <xf numFmtId="164" fontId="8" fillId="10" borderId="40" xfId="1" applyNumberFormat="1" applyFont="1" applyFill="1" applyBorder="1" applyAlignment="1">
      <alignment horizontal="center" vertical="center" wrapText="1"/>
    </xf>
    <xf numFmtId="9" fontId="6" fillId="10" borderId="19" xfId="2" applyFont="1" applyFill="1" applyBorder="1" applyAlignment="1">
      <alignment horizontal="center" vertical="center" wrapText="1"/>
    </xf>
    <xf numFmtId="9" fontId="6" fillId="10" borderId="37" xfId="2" applyFont="1" applyFill="1" applyBorder="1" applyAlignment="1">
      <alignment horizontal="center" vertical="center" wrapText="1"/>
    </xf>
    <xf numFmtId="9" fontId="6" fillId="10" borderId="39" xfId="2" applyFont="1" applyFill="1" applyBorder="1" applyAlignment="1">
      <alignment horizontal="center" vertical="center" wrapText="1"/>
    </xf>
    <xf numFmtId="164" fontId="8" fillId="10" borderId="20" xfId="1" applyNumberFormat="1" applyFont="1" applyFill="1" applyBorder="1" applyAlignment="1">
      <alignment horizontal="center" vertical="center" wrapText="1"/>
    </xf>
    <xf numFmtId="49" fontId="9" fillId="10" borderId="6" xfId="0" applyNumberFormat="1" applyFont="1" applyFill="1" applyBorder="1" applyAlignment="1">
      <alignment horizontal="center" vertical="center" wrapText="1"/>
    </xf>
    <xf numFmtId="49" fontId="9" fillId="10" borderId="17" xfId="0" applyNumberFormat="1" applyFont="1" applyFill="1" applyBorder="1" applyAlignment="1">
      <alignment horizontal="center" vertical="center" wrapText="1"/>
    </xf>
    <xf numFmtId="49" fontId="9" fillId="10" borderId="36" xfId="0" applyNumberFormat="1" applyFont="1" applyFill="1" applyBorder="1" applyAlignment="1">
      <alignment horizontal="center" vertical="center" wrapText="1"/>
    </xf>
    <xf numFmtId="10" fontId="7" fillId="10" borderId="28" xfId="2" applyNumberFormat="1" applyFont="1" applyFill="1" applyBorder="1" applyAlignment="1">
      <alignment horizontal="center" vertical="center" wrapText="1"/>
    </xf>
    <xf numFmtId="10" fontId="7" fillId="10" borderId="17" xfId="2" applyNumberFormat="1" applyFont="1" applyFill="1" applyBorder="1" applyAlignment="1">
      <alignment horizontal="center" vertical="center" wrapText="1"/>
    </xf>
    <xf numFmtId="10" fontId="7" fillId="10" borderId="22" xfId="2" applyNumberFormat="1" applyFont="1" applyFill="1" applyBorder="1" applyAlignment="1">
      <alignment horizontal="center" vertical="center" wrapText="1"/>
    </xf>
    <xf numFmtId="1" fontId="7" fillId="10" borderId="5" xfId="1" applyNumberFormat="1" applyFont="1" applyFill="1" applyBorder="1" applyAlignment="1">
      <alignment horizontal="center" vertical="center"/>
    </xf>
    <xf numFmtId="1" fontId="7" fillId="10" borderId="5" xfId="0" applyNumberFormat="1" applyFont="1" applyFill="1" applyBorder="1" applyAlignment="1">
      <alignment horizontal="center" vertical="center" wrapText="1"/>
    </xf>
    <xf numFmtId="0" fontId="7" fillId="10" borderId="27" xfId="0" applyFont="1" applyFill="1" applyBorder="1" applyAlignment="1">
      <alignment horizontal="left" vertical="center" wrapText="1"/>
    </xf>
    <xf numFmtId="0" fontId="7" fillId="10" borderId="35" xfId="0" applyFont="1" applyFill="1" applyBorder="1" applyAlignment="1">
      <alignment horizontal="left" vertical="center" wrapText="1"/>
    </xf>
    <xf numFmtId="0" fontId="7" fillId="10" borderId="5" xfId="0" applyFont="1" applyFill="1" applyBorder="1" applyAlignment="1">
      <alignment horizontal="center" vertical="center" wrapText="1"/>
    </xf>
    <xf numFmtId="3" fontId="7" fillId="10" borderId="31" xfId="3" applyNumberFormat="1" applyFont="1" applyFill="1" applyBorder="1" applyAlignment="1">
      <alignment horizontal="center" vertical="center" wrapText="1"/>
    </xf>
    <xf numFmtId="3" fontId="7" fillId="10" borderId="16" xfId="3" applyNumberFormat="1" applyFont="1" applyFill="1" applyBorder="1" applyAlignment="1">
      <alignment horizontal="center" vertical="center" wrapText="1"/>
    </xf>
    <xf numFmtId="0" fontId="7" fillId="10" borderId="6" xfId="0" applyFont="1" applyFill="1" applyBorder="1" applyAlignment="1">
      <alignment horizontal="center"/>
    </xf>
    <xf numFmtId="0" fontId="7" fillId="10" borderId="17" xfId="0" applyFont="1" applyFill="1" applyBorder="1" applyAlignment="1">
      <alignment horizontal="center"/>
    </xf>
    <xf numFmtId="0" fontId="7" fillId="10" borderId="36" xfId="0" applyFont="1" applyFill="1" applyBorder="1" applyAlignment="1">
      <alignment horizontal="center"/>
    </xf>
    <xf numFmtId="164" fontId="7" fillId="10" borderId="5" xfId="1" applyNumberFormat="1" applyFont="1" applyFill="1" applyBorder="1" applyAlignment="1">
      <alignment horizontal="center" vertical="center" wrapText="1"/>
    </xf>
    <xf numFmtId="0" fontId="7" fillId="10" borderId="28" xfId="0" applyFont="1" applyFill="1" applyBorder="1" applyAlignment="1">
      <alignment horizontal="center" vertical="center"/>
    </xf>
    <xf numFmtId="166" fontId="7" fillId="10" borderId="28" xfId="1" applyNumberFormat="1" applyFont="1" applyFill="1" applyBorder="1" applyAlignment="1">
      <alignment horizontal="center" vertical="center" wrapText="1"/>
    </xf>
    <xf numFmtId="166" fontId="7" fillId="10" borderId="17" xfId="1" applyNumberFormat="1" applyFont="1" applyFill="1" applyBorder="1" applyAlignment="1">
      <alignment horizontal="center" vertical="center" wrapText="1"/>
    </xf>
    <xf numFmtId="166" fontId="7" fillId="10" borderId="22" xfId="1" applyNumberFormat="1" applyFont="1" applyFill="1" applyBorder="1" applyAlignment="1">
      <alignment horizontal="center" vertical="center" wrapText="1"/>
    </xf>
  </cellXfs>
  <cellStyles count="5">
    <cellStyle name="Millares" xfId="1" builtinId="3"/>
    <cellStyle name="Millares 2" xfId="3"/>
    <cellStyle name="Normal" xfId="0" builtinId="0"/>
    <cellStyle name="Normal 2 2" xfId="4"/>
    <cellStyle name="Porcentaje"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A9" sqref="A9:L9"/>
    </sheetView>
  </sheetViews>
  <sheetFormatPr baseColWidth="10" defaultColWidth="11.42578125" defaultRowHeight="15" x14ac:dyDescent="0.25"/>
  <cols>
    <col min="1" max="1" width="14.7109375" style="1" customWidth="1"/>
    <col min="2" max="2" width="15.7109375" style="1" customWidth="1"/>
    <col min="3" max="3" width="15.85546875" style="1" customWidth="1"/>
    <col min="4" max="4" width="15.7109375" style="1" customWidth="1"/>
    <col min="5" max="12" width="14.7109375" style="1" customWidth="1"/>
    <col min="13" max="16384" width="11.42578125" style="1"/>
  </cols>
  <sheetData>
    <row r="1" spans="1:12" x14ac:dyDescent="0.25">
      <c r="A1" s="190" t="s">
        <v>73</v>
      </c>
      <c r="B1" s="190"/>
      <c r="C1" s="190"/>
      <c r="D1" s="190"/>
      <c r="E1" s="190"/>
      <c r="F1" s="190"/>
      <c r="G1" s="190"/>
      <c r="H1" s="190"/>
      <c r="I1" s="190"/>
      <c r="J1" s="190"/>
      <c r="K1" s="190"/>
      <c r="L1" s="190"/>
    </row>
    <row r="3" spans="1:12" ht="14.45" x14ac:dyDescent="0.3">
      <c r="A3" s="186" t="s">
        <v>74</v>
      </c>
      <c r="B3" s="186"/>
      <c r="C3" s="186"/>
      <c r="D3" s="186"/>
      <c r="E3" s="186"/>
      <c r="F3" s="186"/>
      <c r="G3" s="186"/>
      <c r="H3" s="186"/>
      <c r="I3" s="186"/>
      <c r="J3" s="186"/>
      <c r="K3" s="186"/>
      <c r="L3" s="186"/>
    </row>
    <row r="4" spans="1:12" ht="40.5" customHeight="1" x14ac:dyDescent="0.25">
      <c r="A4" s="185" t="s">
        <v>75</v>
      </c>
      <c r="B4" s="185"/>
      <c r="C4" s="185"/>
      <c r="D4" s="185"/>
      <c r="E4" s="185"/>
      <c r="F4" s="185"/>
      <c r="G4" s="185"/>
      <c r="H4" s="185"/>
      <c r="I4" s="185"/>
      <c r="J4" s="185"/>
      <c r="K4" s="185"/>
      <c r="L4" s="185"/>
    </row>
    <row r="6" spans="1:12" x14ac:dyDescent="0.25">
      <c r="A6" s="186" t="s">
        <v>76</v>
      </c>
      <c r="B6" s="186"/>
      <c r="C6" s="186"/>
      <c r="D6" s="186"/>
      <c r="E6" s="186"/>
      <c r="F6" s="186"/>
      <c r="G6" s="186"/>
      <c r="H6" s="186"/>
      <c r="I6" s="186"/>
      <c r="J6" s="186"/>
      <c r="K6" s="186"/>
      <c r="L6" s="186"/>
    </row>
    <row r="7" spans="1:12" ht="75" customHeight="1" x14ac:dyDescent="0.25">
      <c r="A7" s="185" t="s">
        <v>77</v>
      </c>
      <c r="B7" s="185"/>
      <c r="C7" s="185"/>
      <c r="D7" s="185"/>
      <c r="E7" s="185"/>
      <c r="F7" s="185"/>
      <c r="G7" s="185"/>
      <c r="H7" s="185"/>
      <c r="I7" s="185"/>
      <c r="J7" s="185"/>
      <c r="K7" s="185"/>
      <c r="L7" s="185"/>
    </row>
    <row r="9" spans="1:12" x14ac:dyDescent="0.25">
      <c r="A9" s="186" t="s">
        <v>78</v>
      </c>
      <c r="B9" s="186"/>
      <c r="C9" s="186"/>
      <c r="D9" s="186"/>
      <c r="E9" s="186"/>
      <c r="F9" s="186"/>
      <c r="G9" s="186"/>
      <c r="H9" s="186"/>
      <c r="I9" s="186"/>
      <c r="J9" s="186"/>
      <c r="K9" s="186"/>
      <c r="L9" s="186"/>
    </row>
    <row r="10" spans="1:12" ht="59.25" customHeight="1" x14ac:dyDescent="0.25">
      <c r="A10" s="185" t="s">
        <v>79</v>
      </c>
      <c r="B10" s="185"/>
      <c r="C10" s="185"/>
      <c r="D10" s="185"/>
      <c r="E10" s="185"/>
      <c r="F10" s="185"/>
      <c r="G10" s="185"/>
      <c r="H10" s="185"/>
      <c r="I10" s="185"/>
      <c r="J10" s="185"/>
      <c r="K10" s="185"/>
      <c r="L10" s="185"/>
    </row>
    <row r="12" spans="1:12" x14ac:dyDescent="0.25">
      <c r="A12" s="186" t="s">
        <v>80</v>
      </c>
      <c r="B12" s="186"/>
      <c r="C12" s="186"/>
      <c r="D12" s="186"/>
      <c r="E12" s="186"/>
      <c r="F12" s="186"/>
      <c r="G12" s="186"/>
      <c r="H12" s="186"/>
      <c r="I12" s="186"/>
      <c r="J12" s="186"/>
      <c r="K12" s="186"/>
      <c r="L12" s="186"/>
    </row>
    <row r="13" spans="1:12" ht="45" customHeight="1" x14ac:dyDescent="0.25">
      <c r="A13" s="185" t="s">
        <v>81</v>
      </c>
      <c r="B13" s="185"/>
      <c r="C13" s="185"/>
      <c r="D13" s="185"/>
      <c r="E13" s="185"/>
      <c r="F13" s="185"/>
      <c r="G13" s="185"/>
      <c r="H13" s="185"/>
      <c r="I13" s="185"/>
      <c r="J13" s="185"/>
      <c r="K13" s="185"/>
      <c r="L13" s="185"/>
    </row>
    <row r="15" spans="1:12" x14ac:dyDescent="0.25">
      <c r="A15" s="187" t="s">
        <v>82</v>
      </c>
      <c r="B15" s="187"/>
      <c r="C15" s="187"/>
      <c r="D15" s="187"/>
      <c r="E15" s="188" t="s">
        <v>83</v>
      </c>
      <c r="F15" s="188"/>
      <c r="G15" s="188"/>
      <c r="H15" s="188"/>
      <c r="I15" s="189" t="s">
        <v>84</v>
      </c>
      <c r="J15" s="189"/>
      <c r="K15" s="189"/>
      <c r="L15" s="189"/>
    </row>
    <row r="16" spans="1:12" x14ac:dyDescent="0.25">
      <c r="A16" s="191" t="s">
        <v>85</v>
      </c>
      <c r="B16" s="191"/>
      <c r="C16" s="191"/>
      <c r="D16" s="191"/>
      <c r="E16" s="192" t="s">
        <v>86</v>
      </c>
      <c r="F16" s="192"/>
      <c r="G16" s="192"/>
      <c r="H16" s="192"/>
      <c r="I16" s="193" t="s">
        <v>87</v>
      </c>
      <c r="J16" s="193"/>
      <c r="K16" s="193"/>
      <c r="L16" s="193"/>
    </row>
    <row r="17" spans="1:12" x14ac:dyDescent="0.25">
      <c r="A17" s="191" t="s">
        <v>88</v>
      </c>
      <c r="B17" s="191"/>
      <c r="C17" s="191"/>
      <c r="D17" s="191"/>
      <c r="E17" s="192" t="s">
        <v>89</v>
      </c>
      <c r="F17" s="192"/>
      <c r="G17" s="192"/>
      <c r="H17" s="192"/>
      <c r="I17" s="193" t="s">
        <v>90</v>
      </c>
      <c r="J17" s="193"/>
      <c r="K17" s="193"/>
      <c r="L17" s="193"/>
    </row>
    <row r="18" spans="1:12" x14ac:dyDescent="0.25">
      <c r="A18" s="191" t="s">
        <v>91</v>
      </c>
      <c r="B18" s="191"/>
      <c r="C18" s="191"/>
      <c r="D18" s="191"/>
      <c r="E18" s="192" t="s">
        <v>92</v>
      </c>
      <c r="F18" s="192"/>
      <c r="G18" s="192"/>
      <c r="H18" s="192"/>
      <c r="I18" s="193" t="s">
        <v>93</v>
      </c>
      <c r="J18" s="193"/>
      <c r="K18" s="193"/>
      <c r="L18" s="193"/>
    </row>
    <row r="19" spans="1:12" x14ac:dyDescent="0.25">
      <c r="A19" s="191" t="s">
        <v>94</v>
      </c>
      <c r="B19" s="191"/>
      <c r="C19" s="191"/>
      <c r="D19" s="191"/>
      <c r="E19" s="192"/>
      <c r="F19" s="192"/>
      <c r="G19" s="192"/>
      <c r="H19" s="192"/>
      <c r="I19" s="193" t="s">
        <v>95</v>
      </c>
      <c r="J19" s="193"/>
      <c r="K19" s="193"/>
      <c r="L19" s="193"/>
    </row>
    <row r="20" spans="1:12" x14ac:dyDescent="0.25">
      <c r="A20" s="191" t="s">
        <v>96</v>
      </c>
      <c r="B20" s="191"/>
      <c r="C20" s="191"/>
      <c r="D20" s="191"/>
      <c r="E20" s="192"/>
      <c r="F20" s="192"/>
      <c r="G20" s="192"/>
      <c r="H20" s="192"/>
      <c r="I20" s="193" t="s">
        <v>97</v>
      </c>
      <c r="J20" s="193"/>
      <c r="K20" s="193"/>
      <c r="L20" s="193"/>
    </row>
    <row r="21" spans="1:12" x14ac:dyDescent="0.25">
      <c r="A21" s="191" t="s">
        <v>98</v>
      </c>
      <c r="B21" s="191"/>
      <c r="C21" s="191"/>
      <c r="D21" s="191"/>
      <c r="E21" s="192"/>
      <c r="F21" s="192"/>
      <c r="G21" s="192"/>
      <c r="H21" s="192"/>
      <c r="I21" s="2" t="s">
        <v>99</v>
      </c>
      <c r="J21" s="2"/>
      <c r="K21" s="2"/>
      <c r="L21" s="2"/>
    </row>
    <row r="22" spans="1:12" x14ac:dyDescent="0.25">
      <c r="A22" s="197" t="s">
        <v>100</v>
      </c>
      <c r="B22" s="197"/>
      <c r="C22" s="197"/>
      <c r="D22" s="197"/>
      <c r="E22" s="192"/>
      <c r="F22" s="192"/>
      <c r="G22" s="192"/>
      <c r="H22" s="192"/>
      <c r="I22" s="193" t="s">
        <v>101</v>
      </c>
      <c r="J22" s="193"/>
      <c r="K22" s="193"/>
      <c r="L22" s="193"/>
    </row>
    <row r="23" spans="1:12" x14ac:dyDescent="0.25">
      <c r="A23" s="191"/>
      <c r="B23" s="191"/>
      <c r="C23" s="191"/>
      <c r="D23" s="191"/>
      <c r="E23" s="192"/>
      <c r="F23" s="192"/>
      <c r="G23" s="192"/>
      <c r="H23" s="192"/>
      <c r="I23" s="193" t="s">
        <v>102</v>
      </c>
      <c r="J23" s="193"/>
      <c r="K23" s="193"/>
      <c r="L23" s="193"/>
    </row>
    <row r="24" spans="1:12" x14ac:dyDescent="0.25">
      <c r="A24" s="194" t="s">
        <v>103</v>
      </c>
      <c r="B24" s="194"/>
      <c r="C24" s="194"/>
      <c r="D24" s="194"/>
      <c r="E24" s="195" t="s">
        <v>104</v>
      </c>
      <c r="F24" s="195"/>
      <c r="G24" s="195"/>
      <c r="H24" s="195"/>
      <c r="I24" s="196" t="s">
        <v>104</v>
      </c>
      <c r="J24" s="196"/>
      <c r="K24" s="196"/>
      <c r="L24" s="196"/>
    </row>
    <row r="25" spans="1:12" x14ac:dyDescent="0.25">
      <c r="A25" s="202"/>
      <c r="B25" s="202"/>
      <c r="C25" s="202"/>
      <c r="D25" s="202"/>
    </row>
    <row r="26" spans="1:12" x14ac:dyDescent="0.25">
      <c r="A26" s="203" t="s">
        <v>105</v>
      </c>
      <c r="B26" s="203"/>
      <c r="C26" s="203"/>
      <c r="D26" s="203"/>
      <c r="E26" s="203"/>
      <c r="F26" s="203"/>
      <c r="G26" s="203"/>
      <c r="H26" s="203"/>
      <c r="I26" s="203"/>
      <c r="J26" s="203"/>
      <c r="K26" s="203"/>
      <c r="L26" s="203"/>
    </row>
    <row r="28" spans="1:12" s="4" customFormat="1" x14ac:dyDescent="0.25">
      <c r="A28" s="3" t="s">
        <v>106</v>
      </c>
      <c r="B28" s="204" t="s">
        <v>107</v>
      </c>
      <c r="C28" s="204"/>
      <c r="D28" s="204"/>
      <c r="E28" s="3" t="s">
        <v>108</v>
      </c>
      <c r="F28" s="204" t="s">
        <v>109</v>
      </c>
      <c r="G28" s="204"/>
      <c r="H28" s="204"/>
      <c r="I28" s="204"/>
      <c r="J28" s="204"/>
      <c r="K28" s="205" t="s">
        <v>110</v>
      </c>
      <c r="L28" s="206"/>
    </row>
    <row r="29" spans="1:12" x14ac:dyDescent="0.25">
      <c r="A29" s="5" t="s">
        <v>111</v>
      </c>
      <c r="B29" s="198" t="s">
        <v>112</v>
      </c>
      <c r="C29" s="198"/>
      <c r="D29" s="198"/>
      <c r="E29" s="6" t="s">
        <v>113</v>
      </c>
      <c r="F29" s="199"/>
      <c r="G29" s="199"/>
      <c r="H29" s="199"/>
      <c r="I29" s="199"/>
      <c r="J29" s="199"/>
      <c r="K29" s="200"/>
      <c r="L29" s="201"/>
    </row>
    <row r="30" spans="1:12" x14ac:dyDescent="0.25">
      <c r="A30" s="5" t="s">
        <v>114</v>
      </c>
      <c r="B30" s="198" t="s">
        <v>115</v>
      </c>
      <c r="C30" s="198"/>
      <c r="D30" s="198"/>
      <c r="E30" s="6" t="s">
        <v>113</v>
      </c>
      <c r="F30" s="199"/>
      <c r="G30" s="199"/>
      <c r="H30" s="199"/>
      <c r="I30" s="199"/>
      <c r="J30" s="199"/>
      <c r="K30" s="200"/>
      <c r="L30" s="201"/>
    </row>
    <row r="31" spans="1:12" x14ac:dyDescent="0.25">
      <c r="A31" s="5" t="s">
        <v>116</v>
      </c>
      <c r="B31" s="198" t="s">
        <v>117</v>
      </c>
      <c r="C31" s="198"/>
      <c r="D31" s="198"/>
      <c r="E31" s="6" t="s">
        <v>113</v>
      </c>
      <c r="F31" s="199"/>
      <c r="G31" s="199"/>
      <c r="H31" s="199"/>
      <c r="I31" s="199"/>
      <c r="J31" s="199"/>
      <c r="K31" s="200"/>
      <c r="L31" s="201"/>
    </row>
    <row r="32" spans="1:12" x14ac:dyDescent="0.25">
      <c r="A32" s="5" t="s">
        <v>118</v>
      </c>
      <c r="B32" s="198" t="s">
        <v>119</v>
      </c>
      <c r="C32" s="198"/>
      <c r="D32" s="198"/>
      <c r="E32" s="6" t="s">
        <v>113</v>
      </c>
      <c r="F32" s="199"/>
      <c r="G32" s="199"/>
      <c r="H32" s="199"/>
      <c r="I32" s="199"/>
      <c r="J32" s="199"/>
      <c r="K32" s="200"/>
      <c r="L32" s="201"/>
    </row>
    <row r="33" spans="1:12" x14ac:dyDescent="0.25">
      <c r="A33" s="5" t="s">
        <v>120</v>
      </c>
      <c r="B33" s="198" t="s">
        <v>121</v>
      </c>
      <c r="C33" s="198"/>
      <c r="D33" s="198"/>
      <c r="E33" s="6" t="s">
        <v>113</v>
      </c>
      <c r="F33" s="199"/>
      <c r="G33" s="199"/>
      <c r="H33" s="199"/>
      <c r="I33" s="199"/>
      <c r="J33" s="199"/>
      <c r="K33" s="200"/>
      <c r="L33" s="201"/>
    </row>
    <row r="34" spans="1:12" x14ac:dyDescent="0.25">
      <c r="A34" s="5" t="s">
        <v>122</v>
      </c>
      <c r="B34" s="198" t="s">
        <v>6</v>
      </c>
      <c r="C34" s="198"/>
      <c r="D34" s="198"/>
      <c r="E34" s="6" t="s">
        <v>113</v>
      </c>
      <c r="F34" s="199"/>
      <c r="G34" s="199"/>
      <c r="H34" s="199"/>
      <c r="I34" s="199"/>
      <c r="J34" s="199"/>
      <c r="K34" s="200"/>
      <c r="L34" s="201"/>
    </row>
    <row r="35" spans="1:12" x14ac:dyDescent="0.25">
      <c r="A35" s="5" t="s">
        <v>123</v>
      </c>
      <c r="B35" s="198" t="s">
        <v>7</v>
      </c>
      <c r="C35" s="198"/>
      <c r="D35" s="198"/>
      <c r="E35" s="6" t="s">
        <v>113</v>
      </c>
      <c r="F35" s="199"/>
      <c r="G35" s="199"/>
      <c r="H35" s="199"/>
      <c r="I35" s="199"/>
      <c r="J35" s="199"/>
      <c r="K35" s="200"/>
      <c r="L35" s="201"/>
    </row>
    <row r="36" spans="1:12" x14ac:dyDescent="0.25">
      <c r="A36" s="5" t="s">
        <v>124</v>
      </c>
      <c r="B36" s="198" t="s">
        <v>8</v>
      </c>
      <c r="C36" s="198"/>
      <c r="D36" s="198"/>
      <c r="E36" s="6" t="s">
        <v>113</v>
      </c>
      <c r="F36" s="199"/>
      <c r="G36" s="199"/>
      <c r="H36" s="199"/>
      <c r="I36" s="199"/>
      <c r="J36" s="199"/>
      <c r="K36" s="200"/>
      <c r="L36" s="201"/>
    </row>
    <row r="37" spans="1:12" x14ac:dyDescent="0.25">
      <c r="A37" s="5" t="s">
        <v>125</v>
      </c>
      <c r="B37" s="207" t="s">
        <v>126</v>
      </c>
      <c r="C37" s="208"/>
      <c r="D37" s="209"/>
      <c r="E37" s="6" t="s">
        <v>113</v>
      </c>
      <c r="F37" s="200"/>
      <c r="G37" s="210"/>
      <c r="H37" s="210"/>
      <c r="I37" s="210"/>
      <c r="J37" s="201"/>
      <c r="K37" s="200"/>
      <c r="L37" s="201"/>
    </row>
    <row r="38" spans="1:12" x14ac:dyDescent="0.25">
      <c r="A38" s="5" t="s">
        <v>127</v>
      </c>
      <c r="B38" s="198" t="s">
        <v>128</v>
      </c>
      <c r="C38" s="198"/>
      <c r="D38" s="198"/>
      <c r="E38" s="6" t="s">
        <v>113</v>
      </c>
      <c r="F38" s="199"/>
      <c r="G38" s="199"/>
      <c r="H38" s="199"/>
      <c r="I38" s="199"/>
      <c r="J38" s="199"/>
      <c r="K38" s="200"/>
      <c r="L38" s="201"/>
    </row>
    <row r="39" spans="1:12" x14ac:dyDescent="0.25">
      <c r="A39" s="5" t="s">
        <v>129</v>
      </c>
      <c r="B39" s="207" t="s">
        <v>130</v>
      </c>
      <c r="C39" s="208"/>
      <c r="D39" s="209"/>
      <c r="E39" s="6" t="s">
        <v>113</v>
      </c>
      <c r="F39" s="199"/>
      <c r="G39" s="199"/>
      <c r="H39" s="199"/>
      <c r="I39" s="199"/>
      <c r="J39" s="199"/>
      <c r="K39" s="200"/>
      <c r="L39" s="201"/>
    </row>
    <row r="40" spans="1:12" x14ac:dyDescent="0.25">
      <c r="A40" s="5" t="s">
        <v>131</v>
      </c>
      <c r="B40" s="198" t="s">
        <v>132</v>
      </c>
      <c r="C40" s="198"/>
      <c r="D40" s="198"/>
      <c r="E40" s="6" t="s">
        <v>113</v>
      </c>
      <c r="F40" s="199"/>
      <c r="G40" s="199"/>
      <c r="H40" s="199"/>
      <c r="I40" s="199"/>
      <c r="J40" s="199"/>
      <c r="K40" s="200"/>
      <c r="L40" s="201"/>
    </row>
    <row r="41" spans="1:12" ht="30" customHeight="1" x14ac:dyDescent="0.25">
      <c r="A41" s="5" t="s">
        <v>133</v>
      </c>
      <c r="B41" s="198" t="s">
        <v>134</v>
      </c>
      <c r="C41" s="198"/>
      <c r="D41" s="198"/>
      <c r="E41" s="5" t="s">
        <v>135</v>
      </c>
      <c r="F41" s="211" t="s">
        <v>136</v>
      </c>
      <c r="G41" s="211"/>
      <c r="H41" s="211"/>
      <c r="I41" s="211"/>
      <c r="J41" s="211"/>
      <c r="K41" s="212" t="s">
        <v>137</v>
      </c>
      <c r="L41" s="213"/>
    </row>
    <row r="42" spans="1:12" ht="30" customHeight="1" x14ac:dyDescent="0.25">
      <c r="A42" s="5" t="s">
        <v>138</v>
      </c>
      <c r="B42" s="198" t="s">
        <v>139</v>
      </c>
      <c r="C42" s="198"/>
      <c r="D42" s="198"/>
      <c r="E42" s="5" t="s">
        <v>135</v>
      </c>
      <c r="F42" s="211" t="s">
        <v>140</v>
      </c>
      <c r="G42" s="211"/>
      <c r="H42" s="211"/>
      <c r="I42" s="211"/>
      <c r="J42" s="211"/>
      <c r="K42" s="212" t="s">
        <v>137</v>
      </c>
      <c r="L42" s="213"/>
    </row>
    <row r="43" spans="1:12" ht="62.25" customHeight="1" x14ac:dyDescent="0.25">
      <c r="A43" s="5" t="s">
        <v>141</v>
      </c>
      <c r="B43" s="198" t="s">
        <v>142</v>
      </c>
      <c r="C43" s="198"/>
      <c r="D43" s="198"/>
      <c r="E43" s="5" t="s">
        <v>135</v>
      </c>
      <c r="F43" s="211" t="s">
        <v>143</v>
      </c>
      <c r="G43" s="211"/>
      <c r="H43" s="211"/>
      <c r="I43" s="211"/>
      <c r="J43" s="211"/>
      <c r="K43" s="212" t="s">
        <v>137</v>
      </c>
      <c r="L43" s="213"/>
    </row>
    <row r="44" spans="1:12" ht="30" customHeight="1" x14ac:dyDescent="0.25">
      <c r="A44" s="5" t="s">
        <v>144</v>
      </c>
      <c r="B44" s="198" t="s">
        <v>145</v>
      </c>
      <c r="C44" s="198"/>
      <c r="D44" s="198"/>
      <c r="E44" s="5" t="s">
        <v>135</v>
      </c>
      <c r="F44" s="211" t="s">
        <v>146</v>
      </c>
      <c r="G44" s="211"/>
      <c r="H44" s="211"/>
      <c r="I44" s="211"/>
      <c r="J44" s="211"/>
      <c r="K44" s="212" t="s">
        <v>137</v>
      </c>
      <c r="L44" s="213"/>
    </row>
    <row r="45" spans="1:12" x14ac:dyDescent="0.25">
      <c r="A45" s="5" t="s">
        <v>147</v>
      </c>
      <c r="B45" s="198" t="s">
        <v>148</v>
      </c>
      <c r="C45" s="198"/>
      <c r="D45" s="198"/>
      <c r="E45" s="6" t="s">
        <v>113</v>
      </c>
      <c r="F45" s="199"/>
      <c r="G45" s="199"/>
      <c r="H45" s="199"/>
      <c r="I45" s="199"/>
      <c r="J45" s="199"/>
      <c r="K45" s="200"/>
      <c r="L45" s="201"/>
    </row>
    <row r="46" spans="1:12" x14ac:dyDescent="0.25">
      <c r="A46" s="5" t="s">
        <v>149</v>
      </c>
      <c r="B46" s="198" t="s">
        <v>150</v>
      </c>
      <c r="C46" s="198"/>
      <c r="D46" s="198"/>
      <c r="E46" s="6" t="s">
        <v>113</v>
      </c>
      <c r="F46" s="199"/>
      <c r="G46" s="199"/>
      <c r="H46" s="199"/>
      <c r="I46" s="199"/>
      <c r="J46" s="199"/>
      <c r="K46" s="200"/>
      <c r="L46" s="201"/>
    </row>
    <row r="47" spans="1:12" x14ac:dyDescent="0.25">
      <c r="A47" s="5" t="s">
        <v>151</v>
      </c>
      <c r="B47" s="198" t="s">
        <v>152</v>
      </c>
      <c r="C47" s="198"/>
      <c r="D47" s="198"/>
      <c r="E47" s="6" t="s">
        <v>113</v>
      </c>
      <c r="F47" s="199"/>
      <c r="G47" s="199"/>
      <c r="H47" s="199"/>
      <c r="I47" s="199"/>
      <c r="J47" s="199"/>
      <c r="K47" s="200"/>
      <c r="L47" s="201"/>
    </row>
    <row r="48" spans="1:12" ht="46.5" customHeight="1" x14ac:dyDescent="0.25">
      <c r="A48" s="7" t="s">
        <v>153</v>
      </c>
      <c r="B48" s="214" t="s">
        <v>154</v>
      </c>
      <c r="C48" s="214"/>
      <c r="D48" s="214"/>
      <c r="E48" s="7" t="s">
        <v>135</v>
      </c>
      <c r="F48" s="215" t="s">
        <v>155</v>
      </c>
      <c r="G48" s="215"/>
      <c r="H48" s="215"/>
      <c r="I48" s="215"/>
      <c r="J48" s="215"/>
      <c r="K48" s="216" t="s">
        <v>137</v>
      </c>
      <c r="L48" s="217"/>
    </row>
    <row r="49" spans="1:12" ht="30.75" customHeight="1" x14ac:dyDescent="0.25">
      <c r="A49" s="7" t="s">
        <v>156</v>
      </c>
      <c r="B49" s="214" t="s">
        <v>157</v>
      </c>
      <c r="C49" s="214"/>
      <c r="D49" s="214"/>
      <c r="E49" s="7" t="s">
        <v>135</v>
      </c>
      <c r="F49" s="215" t="s">
        <v>158</v>
      </c>
      <c r="G49" s="215"/>
      <c r="H49" s="215"/>
      <c r="I49" s="215"/>
      <c r="J49" s="215"/>
      <c r="K49" s="216" t="s">
        <v>137</v>
      </c>
      <c r="L49" s="217"/>
    </row>
    <row r="50" spans="1:12" ht="47.25" customHeight="1" x14ac:dyDescent="0.25">
      <c r="A50" s="7" t="s">
        <v>159</v>
      </c>
      <c r="B50" s="214" t="s">
        <v>160</v>
      </c>
      <c r="C50" s="214"/>
      <c r="D50" s="214"/>
      <c r="E50" s="7" t="s">
        <v>135</v>
      </c>
      <c r="F50" s="215" t="s">
        <v>161</v>
      </c>
      <c r="G50" s="215"/>
      <c r="H50" s="215"/>
      <c r="I50" s="215"/>
      <c r="J50" s="215"/>
      <c r="K50" s="216" t="s">
        <v>137</v>
      </c>
      <c r="L50" s="217"/>
    </row>
    <row r="51" spans="1:12" ht="31.5" customHeight="1" x14ac:dyDescent="0.25">
      <c r="A51" s="7" t="s">
        <v>162</v>
      </c>
      <c r="B51" s="214" t="s">
        <v>163</v>
      </c>
      <c r="C51" s="214"/>
      <c r="D51" s="214"/>
      <c r="E51" s="7" t="s">
        <v>135</v>
      </c>
      <c r="F51" s="215" t="s">
        <v>164</v>
      </c>
      <c r="G51" s="215"/>
      <c r="H51" s="215"/>
      <c r="I51" s="215"/>
      <c r="J51" s="215"/>
      <c r="K51" s="216" t="s">
        <v>137</v>
      </c>
      <c r="L51" s="217"/>
    </row>
    <row r="52" spans="1:12" x14ac:dyDescent="0.25">
      <c r="A52" s="7" t="s">
        <v>165</v>
      </c>
      <c r="B52" s="214" t="s">
        <v>89</v>
      </c>
      <c r="C52" s="214"/>
      <c r="D52" s="214"/>
      <c r="E52" s="6" t="s">
        <v>113</v>
      </c>
      <c r="F52" s="199"/>
      <c r="G52" s="199"/>
      <c r="H52" s="199"/>
      <c r="I52" s="199"/>
      <c r="J52" s="199"/>
      <c r="K52" s="200"/>
      <c r="L52" s="201"/>
    </row>
    <row r="53" spans="1:12" ht="45.75" customHeight="1" x14ac:dyDescent="0.25">
      <c r="A53" s="7" t="s">
        <v>166</v>
      </c>
      <c r="B53" s="214" t="s">
        <v>167</v>
      </c>
      <c r="C53" s="214"/>
      <c r="D53" s="214"/>
      <c r="E53" s="7" t="s">
        <v>135</v>
      </c>
      <c r="F53" s="215" t="s">
        <v>168</v>
      </c>
      <c r="G53" s="215"/>
      <c r="H53" s="215"/>
      <c r="I53" s="215"/>
      <c r="J53" s="215"/>
      <c r="K53" s="216" t="s">
        <v>137</v>
      </c>
      <c r="L53" s="217"/>
    </row>
    <row r="54" spans="1:12" ht="45.75" customHeight="1" x14ac:dyDescent="0.25">
      <c r="A54" s="7" t="s">
        <v>169</v>
      </c>
      <c r="B54" s="214" t="s">
        <v>170</v>
      </c>
      <c r="C54" s="214"/>
      <c r="D54" s="214"/>
      <c r="E54" s="7" t="s">
        <v>135</v>
      </c>
      <c r="F54" s="215" t="s">
        <v>171</v>
      </c>
      <c r="G54" s="215"/>
      <c r="H54" s="215"/>
      <c r="I54" s="215"/>
      <c r="J54" s="215"/>
      <c r="K54" s="216" t="s">
        <v>137</v>
      </c>
      <c r="L54" s="217"/>
    </row>
    <row r="55" spans="1:12" ht="45.75" customHeight="1" x14ac:dyDescent="0.25">
      <c r="A55" s="7" t="s">
        <v>172</v>
      </c>
      <c r="B55" s="214" t="s">
        <v>173</v>
      </c>
      <c r="C55" s="214"/>
      <c r="D55" s="214"/>
      <c r="E55" s="7" t="s">
        <v>135</v>
      </c>
      <c r="F55" s="215" t="s">
        <v>174</v>
      </c>
      <c r="G55" s="215"/>
      <c r="H55" s="215"/>
      <c r="I55" s="215"/>
      <c r="J55" s="215"/>
      <c r="K55" s="216" t="s">
        <v>137</v>
      </c>
      <c r="L55" s="217"/>
    </row>
    <row r="56" spans="1:12" ht="45" customHeight="1" x14ac:dyDescent="0.25">
      <c r="A56" s="7" t="s">
        <v>175</v>
      </c>
      <c r="B56" s="214" t="s">
        <v>176</v>
      </c>
      <c r="C56" s="214"/>
      <c r="D56" s="214"/>
      <c r="E56" s="7" t="s">
        <v>135</v>
      </c>
      <c r="F56" s="215" t="s">
        <v>177</v>
      </c>
      <c r="G56" s="215"/>
      <c r="H56" s="215"/>
      <c r="I56" s="215"/>
      <c r="J56" s="215"/>
      <c r="K56" s="216" t="s">
        <v>137</v>
      </c>
      <c r="L56" s="217"/>
    </row>
    <row r="57" spans="1:12" ht="46.5" customHeight="1" x14ac:dyDescent="0.25">
      <c r="A57" s="8" t="s">
        <v>178</v>
      </c>
      <c r="B57" s="218" t="s">
        <v>179</v>
      </c>
      <c r="C57" s="218"/>
      <c r="D57" s="218"/>
      <c r="E57" s="8" t="s">
        <v>135</v>
      </c>
      <c r="F57" s="219" t="s">
        <v>180</v>
      </c>
      <c r="G57" s="219"/>
      <c r="H57" s="219"/>
      <c r="I57" s="219"/>
      <c r="J57" s="219"/>
      <c r="K57" s="220" t="s">
        <v>181</v>
      </c>
      <c r="L57" s="221"/>
    </row>
    <row r="58" spans="1:12" ht="45.75" customHeight="1" x14ac:dyDescent="0.25">
      <c r="A58" s="8" t="s">
        <v>182</v>
      </c>
      <c r="B58" s="218" t="s">
        <v>183</v>
      </c>
      <c r="C58" s="218"/>
      <c r="D58" s="218"/>
      <c r="E58" s="8" t="s">
        <v>135</v>
      </c>
      <c r="F58" s="219" t="s">
        <v>184</v>
      </c>
      <c r="G58" s="219"/>
      <c r="H58" s="219"/>
      <c r="I58" s="219"/>
      <c r="J58" s="219"/>
      <c r="K58" s="220" t="s">
        <v>181</v>
      </c>
      <c r="L58" s="221"/>
    </row>
    <row r="59" spans="1:12" ht="29.25" customHeight="1" x14ac:dyDescent="0.25">
      <c r="A59" s="8" t="s">
        <v>185</v>
      </c>
      <c r="B59" s="218" t="s">
        <v>134</v>
      </c>
      <c r="C59" s="218"/>
      <c r="D59" s="218"/>
      <c r="E59" s="8" t="s">
        <v>135</v>
      </c>
      <c r="F59" s="219" t="s">
        <v>186</v>
      </c>
      <c r="G59" s="219"/>
      <c r="H59" s="219"/>
      <c r="I59" s="219"/>
      <c r="J59" s="219"/>
      <c r="K59" s="220" t="s">
        <v>181</v>
      </c>
      <c r="L59" s="221"/>
    </row>
    <row r="60" spans="1:12" ht="63.75" customHeight="1" x14ac:dyDescent="0.25">
      <c r="A60" s="8" t="s">
        <v>187</v>
      </c>
      <c r="B60" s="218" t="s">
        <v>188</v>
      </c>
      <c r="C60" s="218"/>
      <c r="D60" s="218"/>
      <c r="E60" s="8" t="s">
        <v>135</v>
      </c>
      <c r="F60" s="219" t="s">
        <v>189</v>
      </c>
      <c r="G60" s="219"/>
      <c r="H60" s="219"/>
      <c r="I60" s="219"/>
      <c r="J60" s="219"/>
      <c r="K60" s="220" t="s">
        <v>181</v>
      </c>
      <c r="L60" s="221"/>
    </row>
    <row r="61" spans="1:12" ht="30.75" customHeight="1" x14ac:dyDescent="0.25">
      <c r="A61" s="8" t="s">
        <v>190</v>
      </c>
      <c r="B61" s="218" t="s">
        <v>142</v>
      </c>
      <c r="C61" s="218"/>
      <c r="D61" s="218"/>
      <c r="E61" s="8" t="s">
        <v>135</v>
      </c>
      <c r="F61" s="219" t="s">
        <v>191</v>
      </c>
      <c r="G61" s="219"/>
      <c r="H61" s="219"/>
      <c r="I61" s="219"/>
      <c r="J61" s="219"/>
      <c r="K61" s="220" t="s">
        <v>181</v>
      </c>
      <c r="L61" s="221"/>
    </row>
    <row r="62" spans="1:12" ht="60.75" customHeight="1" x14ac:dyDescent="0.25">
      <c r="A62" s="8" t="s">
        <v>192</v>
      </c>
      <c r="B62" s="218" t="s">
        <v>193</v>
      </c>
      <c r="C62" s="218"/>
      <c r="D62" s="218"/>
      <c r="E62" s="8" t="s">
        <v>135</v>
      </c>
      <c r="F62" s="219" t="s">
        <v>194</v>
      </c>
      <c r="G62" s="219"/>
      <c r="H62" s="219"/>
      <c r="I62" s="219"/>
      <c r="J62" s="219"/>
      <c r="K62" s="220" t="s">
        <v>181</v>
      </c>
      <c r="L62" s="221"/>
    </row>
    <row r="63" spans="1:12" ht="45" customHeight="1" x14ac:dyDescent="0.25">
      <c r="A63" s="8" t="s">
        <v>195</v>
      </c>
      <c r="B63" s="218" t="s">
        <v>196</v>
      </c>
      <c r="C63" s="218"/>
      <c r="D63" s="218"/>
      <c r="E63" s="8" t="s">
        <v>135</v>
      </c>
      <c r="F63" s="219" t="s">
        <v>197</v>
      </c>
      <c r="G63" s="219"/>
      <c r="H63" s="219"/>
      <c r="I63" s="219"/>
      <c r="J63" s="219"/>
      <c r="K63" s="220" t="s">
        <v>181</v>
      </c>
      <c r="L63" s="221"/>
    </row>
    <row r="64" spans="1:12" ht="62.25" customHeight="1" x14ac:dyDescent="0.25">
      <c r="A64" s="8" t="s">
        <v>198</v>
      </c>
      <c r="B64" s="218" t="s">
        <v>199</v>
      </c>
      <c r="C64" s="218"/>
      <c r="D64" s="218"/>
      <c r="E64" s="8" t="s">
        <v>135</v>
      </c>
      <c r="F64" s="219" t="s">
        <v>200</v>
      </c>
      <c r="G64" s="219"/>
      <c r="H64" s="219"/>
      <c r="I64" s="219"/>
      <c r="J64" s="219"/>
      <c r="K64" s="220" t="s">
        <v>201</v>
      </c>
      <c r="L64" s="221"/>
    </row>
    <row r="65" spans="1:12" x14ac:dyDescent="0.25">
      <c r="A65" s="8" t="s">
        <v>202</v>
      </c>
      <c r="B65" s="218" t="s">
        <v>203</v>
      </c>
      <c r="C65" s="218"/>
      <c r="D65" s="218"/>
      <c r="E65" s="8" t="s">
        <v>135</v>
      </c>
      <c r="F65" s="219"/>
      <c r="G65" s="219"/>
      <c r="H65" s="219"/>
      <c r="I65" s="219"/>
      <c r="J65" s="219"/>
      <c r="K65" s="220"/>
      <c r="L65" s="221"/>
    </row>
    <row r="66" spans="1:12" ht="45.75" customHeight="1" x14ac:dyDescent="0.25">
      <c r="A66" s="8" t="s">
        <v>204</v>
      </c>
      <c r="B66" s="218" t="s">
        <v>205</v>
      </c>
      <c r="C66" s="218"/>
      <c r="D66" s="218"/>
      <c r="E66" s="8" t="s">
        <v>135</v>
      </c>
      <c r="F66" s="219" t="s">
        <v>206</v>
      </c>
      <c r="G66" s="219"/>
      <c r="H66" s="219"/>
      <c r="I66" s="219"/>
      <c r="J66" s="219"/>
      <c r="K66" s="220" t="s">
        <v>207</v>
      </c>
      <c r="L66" s="221"/>
    </row>
    <row r="67" spans="1:12" ht="46.5" customHeight="1" x14ac:dyDescent="0.25">
      <c r="A67" s="8" t="s">
        <v>208</v>
      </c>
      <c r="B67" s="218" t="s">
        <v>209</v>
      </c>
      <c r="C67" s="218"/>
      <c r="D67" s="218"/>
      <c r="E67" s="8" t="s">
        <v>135</v>
      </c>
      <c r="F67" s="219" t="s">
        <v>206</v>
      </c>
      <c r="G67" s="219"/>
      <c r="H67" s="219"/>
      <c r="I67" s="219"/>
      <c r="J67" s="219"/>
      <c r="K67" s="220" t="s">
        <v>207</v>
      </c>
      <c r="L67" s="221"/>
    </row>
    <row r="68" spans="1:12" ht="46.5" customHeight="1" x14ac:dyDescent="0.25">
      <c r="A68" s="8" t="s">
        <v>210</v>
      </c>
      <c r="B68" s="218" t="s">
        <v>211</v>
      </c>
      <c r="C68" s="218"/>
      <c r="D68" s="218"/>
      <c r="E68" s="8" t="s">
        <v>135</v>
      </c>
      <c r="F68" s="219" t="s">
        <v>206</v>
      </c>
      <c r="G68" s="219"/>
      <c r="H68" s="219"/>
      <c r="I68" s="219"/>
      <c r="J68" s="219"/>
      <c r="K68" s="220" t="s">
        <v>207</v>
      </c>
      <c r="L68" s="221"/>
    </row>
    <row r="69" spans="1:12" ht="46.5" customHeight="1" x14ac:dyDescent="0.25">
      <c r="A69" s="8" t="s">
        <v>212</v>
      </c>
      <c r="B69" s="218" t="s">
        <v>213</v>
      </c>
      <c r="C69" s="218"/>
      <c r="D69" s="218"/>
      <c r="E69" s="8" t="s">
        <v>135</v>
      </c>
      <c r="F69" s="219" t="s">
        <v>206</v>
      </c>
      <c r="G69" s="219"/>
      <c r="H69" s="219"/>
      <c r="I69" s="219"/>
      <c r="J69" s="219"/>
      <c r="K69" s="220" t="s">
        <v>207</v>
      </c>
      <c r="L69" s="221"/>
    </row>
    <row r="71" spans="1:12" x14ac:dyDescent="0.25">
      <c r="A71" s="222" t="s">
        <v>214</v>
      </c>
      <c r="B71" s="223"/>
      <c r="C71" s="223"/>
      <c r="D71" s="223"/>
      <c r="E71" s="223"/>
      <c r="F71" s="223"/>
      <c r="G71" s="223"/>
      <c r="H71" s="223"/>
      <c r="I71" s="223"/>
      <c r="J71" s="223"/>
      <c r="K71" s="223"/>
      <c r="L71" s="224"/>
    </row>
    <row r="73" spans="1:12" x14ac:dyDescent="0.25">
      <c r="A73" s="9" t="s">
        <v>215</v>
      </c>
    </row>
    <row r="74" spans="1:12" x14ac:dyDescent="0.25">
      <c r="A74" s="10" t="s">
        <v>216</v>
      </c>
      <c r="B74" s="225" t="s">
        <v>217</v>
      </c>
      <c r="C74" s="225"/>
      <c r="D74" s="225"/>
      <c r="E74" s="225"/>
      <c r="F74" s="225"/>
      <c r="G74" s="225"/>
      <c r="H74" s="225"/>
      <c r="I74" s="225"/>
      <c r="J74" s="225"/>
      <c r="K74" s="225"/>
      <c r="L74" s="225"/>
    </row>
    <row r="75" spans="1:12" x14ac:dyDescent="0.25">
      <c r="A75" s="10" t="s">
        <v>218</v>
      </c>
      <c r="B75" s="225" t="s">
        <v>219</v>
      </c>
      <c r="C75" s="225"/>
      <c r="D75" s="225"/>
      <c r="E75" s="225"/>
      <c r="F75" s="225"/>
      <c r="G75" s="225"/>
      <c r="H75" s="225"/>
      <c r="I75" s="225"/>
      <c r="J75" s="225"/>
      <c r="K75" s="225"/>
      <c r="L75" s="225"/>
    </row>
    <row r="76" spans="1:12" x14ac:dyDescent="0.25">
      <c r="A76" s="10" t="s">
        <v>220</v>
      </c>
      <c r="B76" s="225" t="s">
        <v>221</v>
      </c>
      <c r="C76" s="225"/>
      <c r="D76" s="225"/>
      <c r="E76" s="225"/>
      <c r="F76" s="225"/>
      <c r="G76" s="225"/>
      <c r="H76" s="225"/>
      <c r="I76" s="225"/>
      <c r="J76" s="225"/>
      <c r="K76" s="225"/>
      <c r="L76" s="225"/>
    </row>
    <row r="77" spans="1:12" x14ac:dyDescent="0.25">
      <c r="A77" s="10" t="s">
        <v>222</v>
      </c>
      <c r="B77" s="225" t="s">
        <v>223</v>
      </c>
      <c r="C77" s="225"/>
      <c r="D77" s="225"/>
      <c r="E77" s="225"/>
      <c r="F77" s="225"/>
      <c r="G77" s="225"/>
      <c r="H77" s="225"/>
      <c r="I77" s="225"/>
      <c r="J77" s="225"/>
      <c r="K77" s="225"/>
      <c r="L77" s="225"/>
    </row>
    <row r="78" spans="1:12" x14ac:dyDescent="0.25">
      <c r="A78" s="10" t="s">
        <v>224</v>
      </c>
      <c r="B78" s="225" t="s">
        <v>225</v>
      </c>
      <c r="C78" s="225"/>
      <c r="D78" s="225"/>
      <c r="E78" s="225"/>
      <c r="F78" s="225"/>
      <c r="G78" s="225"/>
      <c r="H78" s="225"/>
      <c r="I78" s="225"/>
      <c r="J78" s="225"/>
      <c r="K78" s="225"/>
      <c r="L78" s="225"/>
    </row>
    <row r="80" spans="1:12" x14ac:dyDescent="0.25">
      <c r="A80" s="9" t="s">
        <v>226</v>
      </c>
    </row>
    <row r="81" spans="1:12" ht="30" customHeight="1" x14ac:dyDescent="0.25">
      <c r="A81" s="226" t="s">
        <v>227</v>
      </c>
      <c r="B81" s="226"/>
      <c r="C81" s="185" t="s">
        <v>228</v>
      </c>
      <c r="D81" s="185"/>
      <c r="E81" s="185"/>
      <c r="F81" s="185"/>
      <c r="G81" s="185"/>
      <c r="H81" s="185"/>
      <c r="I81" s="185"/>
      <c r="J81" s="185"/>
      <c r="K81" s="185"/>
      <c r="L81" s="185"/>
    </row>
    <row r="82" spans="1:12" x14ac:dyDescent="0.25">
      <c r="A82" s="226" t="s">
        <v>229</v>
      </c>
      <c r="B82" s="226"/>
      <c r="C82" s="225" t="s">
        <v>230</v>
      </c>
      <c r="D82" s="225"/>
      <c r="E82" s="225"/>
      <c r="F82" s="225"/>
      <c r="G82" s="225"/>
      <c r="H82" s="225"/>
      <c r="I82" s="225"/>
      <c r="J82" s="225"/>
      <c r="K82" s="225"/>
      <c r="L82" s="225"/>
    </row>
    <row r="83" spans="1:12" x14ac:dyDescent="0.25">
      <c r="A83" s="226" t="s">
        <v>231</v>
      </c>
      <c r="B83" s="226"/>
      <c r="C83" s="225" t="s">
        <v>232</v>
      </c>
      <c r="D83" s="225"/>
      <c r="E83" s="225"/>
      <c r="F83" s="225"/>
      <c r="G83" s="225"/>
      <c r="H83" s="225"/>
      <c r="I83" s="225"/>
      <c r="J83" s="225"/>
      <c r="K83" s="225"/>
      <c r="L83" s="225"/>
    </row>
    <row r="84" spans="1:12" x14ac:dyDescent="0.25">
      <c r="A84" s="226" t="s">
        <v>233</v>
      </c>
      <c r="B84" s="226"/>
      <c r="C84" s="225" t="s">
        <v>234</v>
      </c>
      <c r="D84" s="225"/>
      <c r="E84" s="225"/>
      <c r="F84" s="225"/>
      <c r="G84" s="225"/>
      <c r="H84" s="225"/>
      <c r="I84" s="225"/>
      <c r="J84" s="225"/>
      <c r="K84" s="225"/>
      <c r="L84" s="225"/>
    </row>
    <row r="86" spans="1:12" x14ac:dyDescent="0.25">
      <c r="A86" s="9" t="s">
        <v>235</v>
      </c>
    </row>
    <row r="87" spans="1:12" x14ac:dyDescent="0.25">
      <c r="A87" s="10" t="s">
        <v>236</v>
      </c>
      <c r="B87" s="225" t="s">
        <v>237</v>
      </c>
      <c r="C87" s="225"/>
      <c r="D87" s="225"/>
      <c r="E87" s="225"/>
      <c r="F87" s="225"/>
      <c r="G87" s="225"/>
      <c r="H87" s="225"/>
      <c r="I87" s="225"/>
      <c r="J87" s="225"/>
      <c r="K87" s="225"/>
      <c r="L87" s="225"/>
    </row>
    <row r="88" spans="1:12" x14ac:dyDescent="0.25">
      <c r="A88" s="10" t="s">
        <v>238</v>
      </c>
      <c r="B88" s="225" t="s">
        <v>239</v>
      </c>
      <c r="C88" s="225"/>
      <c r="D88" s="225"/>
      <c r="E88" s="225"/>
      <c r="F88" s="225"/>
      <c r="G88" s="225"/>
      <c r="H88" s="225"/>
      <c r="I88" s="225"/>
      <c r="J88" s="225"/>
      <c r="K88" s="225"/>
      <c r="L88" s="225"/>
    </row>
  </sheetData>
  <mergeCells count="182">
    <mergeCell ref="A84:B84"/>
    <mergeCell ref="C84:L84"/>
    <mergeCell ref="B87:L87"/>
    <mergeCell ref="B88:L88"/>
    <mergeCell ref="A81:B81"/>
    <mergeCell ref="C81:L81"/>
    <mergeCell ref="A82:B82"/>
    <mergeCell ref="C82:L82"/>
    <mergeCell ref="A83:B83"/>
    <mergeCell ref="C83:L83"/>
    <mergeCell ref="A71:L71"/>
    <mergeCell ref="B74:L74"/>
    <mergeCell ref="B75:L75"/>
    <mergeCell ref="B76:L76"/>
    <mergeCell ref="B77:L77"/>
    <mergeCell ref="B78:L78"/>
    <mergeCell ref="B68:D68"/>
    <mergeCell ref="F68:J68"/>
    <mergeCell ref="K68:L68"/>
    <mergeCell ref="B69:D69"/>
    <mergeCell ref="F69:J69"/>
    <mergeCell ref="K69:L69"/>
    <mergeCell ref="B66:D66"/>
    <mergeCell ref="F66:J66"/>
    <mergeCell ref="K66:L66"/>
    <mergeCell ref="B67:D67"/>
    <mergeCell ref="F67:J67"/>
    <mergeCell ref="K67:L67"/>
    <mergeCell ref="B64:D64"/>
    <mergeCell ref="F64:J64"/>
    <mergeCell ref="K64:L64"/>
    <mergeCell ref="B65:D65"/>
    <mergeCell ref="F65:J65"/>
    <mergeCell ref="K65:L65"/>
    <mergeCell ref="B62:D62"/>
    <mergeCell ref="F62:J62"/>
    <mergeCell ref="K62:L62"/>
    <mergeCell ref="B63:D63"/>
    <mergeCell ref="F63:J63"/>
    <mergeCell ref="K63:L63"/>
    <mergeCell ref="B60:D60"/>
    <mergeCell ref="F60:J60"/>
    <mergeCell ref="K60:L60"/>
    <mergeCell ref="B61:D61"/>
    <mergeCell ref="F61:J61"/>
    <mergeCell ref="K61:L61"/>
    <mergeCell ref="B58:D58"/>
    <mergeCell ref="F58:J58"/>
    <mergeCell ref="K58:L58"/>
    <mergeCell ref="B59:D59"/>
    <mergeCell ref="F59:J59"/>
    <mergeCell ref="K59:L59"/>
    <mergeCell ref="B56:D56"/>
    <mergeCell ref="F56:J56"/>
    <mergeCell ref="K56:L56"/>
    <mergeCell ref="B57:D57"/>
    <mergeCell ref="F57:J57"/>
    <mergeCell ref="K57:L57"/>
    <mergeCell ref="B54:D54"/>
    <mergeCell ref="F54:J54"/>
    <mergeCell ref="K54:L54"/>
    <mergeCell ref="B55:D55"/>
    <mergeCell ref="F55:J55"/>
    <mergeCell ref="K55:L55"/>
    <mergeCell ref="B52:D52"/>
    <mergeCell ref="F52:J52"/>
    <mergeCell ref="K52:L52"/>
    <mergeCell ref="B53:D53"/>
    <mergeCell ref="F53:J53"/>
    <mergeCell ref="K53:L53"/>
    <mergeCell ref="B50:D50"/>
    <mergeCell ref="F50:J50"/>
    <mergeCell ref="K50:L50"/>
    <mergeCell ref="B51:D51"/>
    <mergeCell ref="F51:J51"/>
    <mergeCell ref="K51:L51"/>
    <mergeCell ref="B48:D48"/>
    <mergeCell ref="F48:J48"/>
    <mergeCell ref="K48:L48"/>
    <mergeCell ref="B49:D49"/>
    <mergeCell ref="F49:J49"/>
    <mergeCell ref="K49:L49"/>
    <mergeCell ref="B46:D46"/>
    <mergeCell ref="F46:J46"/>
    <mergeCell ref="K46:L46"/>
    <mergeCell ref="B47:D47"/>
    <mergeCell ref="F47:J47"/>
    <mergeCell ref="K47:L47"/>
    <mergeCell ref="B44:D44"/>
    <mergeCell ref="F44:J44"/>
    <mergeCell ref="K44:L44"/>
    <mergeCell ref="B45:D45"/>
    <mergeCell ref="F45:J45"/>
    <mergeCell ref="K45:L45"/>
    <mergeCell ref="B42:D42"/>
    <mergeCell ref="F42:J42"/>
    <mergeCell ref="K42:L42"/>
    <mergeCell ref="B43:D43"/>
    <mergeCell ref="F43:J43"/>
    <mergeCell ref="K43:L43"/>
    <mergeCell ref="B40:D40"/>
    <mergeCell ref="F40:J40"/>
    <mergeCell ref="K40:L40"/>
    <mergeCell ref="B41:D41"/>
    <mergeCell ref="F41:J41"/>
    <mergeCell ref="K41:L41"/>
    <mergeCell ref="B38:D38"/>
    <mergeCell ref="F38:J38"/>
    <mergeCell ref="K38:L38"/>
    <mergeCell ref="B39:D39"/>
    <mergeCell ref="F39:J39"/>
    <mergeCell ref="K39:L39"/>
    <mergeCell ref="B36:D36"/>
    <mergeCell ref="F36:J36"/>
    <mergeCell ref="K36:L36"/>
    <mergeCell ref="B37:D37"/>
    <mergeCell ref="F37:J37"/>
    <mergeCell ref="K37:L37"/>
    <mergeCell ref="B34:D34"/>
    <mergeCell ref="F34:J34"/>
    <mergeCell ref="K34:L34"/>
    <mergeCell ref="B35:D35"/>
    <mergeCell ref="F35:J35"/>
    <mergeCell ref="K35:L35"/>
    <mergeCell ref="B32:D32"/>
    <mergeCell ref="F32:J32"/>
    <mergeCell ref="K32:L32"/>
    <mergeCell ref="B33:D33"/>
    <mergeCell ref="F33:J33"/>
    <mergeCell ref="K33:L33"/>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A18:D18"/>
    <mergeCell ref="E18:H18"/>
    <mergeCell ref="I18:L18"/>
    <mergeCell ref="A19:D19"/>
    <mergeCell ref="E19:H19"/>
    <mergeCell ref="I19:L19"/>
    <mergeCell ref="A16:D16"/>
    <mergeCell ref="E16:H16"/>
    <mergeCell ref="I16:L16"/>
    <mergeCell ref="A17:D17"/>
    <mergeCell ref="E17:H17"/>
    <mergeCell ref="I17:L17"/>
    <mergeCell ref="A10:L10"/>
    <mergeCell ref="A12:L12"/>
    <mergeCell ref="A13:L13"/>
    <mergeCell ref="A15:D15"/>
    <mergeCell ref="E15:H15"/>
    <mergeCell ref="I15:L15"/>
    <mergeCell ref="A1:L1"/>
    <mergeCell ref="A3:L3"/>
    <mergeCell ref="A4:L4"/>
    <mergeCell ref="A6:L6"/>
    <mergeCell ref="A7:L7"/>
    <mergeCell ref="A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15"/>
  <sheetViews>
    <sheetView tabSelected="1" topLeftCell="A63" zoomScaleNormal="100" workbookViewId="0">
      <selection activeCell="V90" sqref="V90"/>
    </sheetView>
  </sheetViews>
  <sheetFormatPr baseColWidth="10" defaultColWidth="11.42578125" defaultRowHeight="15" x14ac:dyDescent="0.2"/>
  <cols>
    <col min="1" max="1" width="17.85546875" style="11" customWidth="1"/>
    <col min="2" max="2" width="15.5703125" style="11" hidden="1" customWidth="1"/>
    <col min="3" max="3" width="15.28515625" style="11" hidden="1" customWidth="1"/>
    <col min="4" max="4" width="8.42578125" style="11" hidden="1" customWidth="1"/>
    <col min="5" max="5" width="8.5703125" style="11" hidden="1" customWidth="1"/>
    <col min="6" max="6" width="14.28515625" style="11" hidden="1" customWidth="1"/>
    <col min="7" max="7" width="15.85546875" style="11" hidden="1" customWidth="1"/>
    <col min="8" max="9" width="17.28515625" style="11" hidden="1" customWidth="1"/>
    <col min="10" max="10" width="15.5703125" style="11" hidden="1" customWidth="1"/>
    <col min="11" max="11" width="14.7109375" style="11" hidden="1" customWidth="1"/>
    <col min="12" max="12" width="9.85546875" style="11" hidden="1" customWidth="1"/>
    <col min="13" max="17" width="16.7109375" style="11" hidden="1" customWidth="1"/>
    <col min="18" max="19" width="9.42578125" style="11" hidden="1" customWidth="1"/>
    <col min="20" max="20" width="26.5703125" style="11" customWidth="1"/>
    <col min="21" max="21" width="29.7109375" style="11" customWidth="1"/>
    <col min="22" max="22" width="12.28515625" style="11" bestFit="1" customWidth="1"/>
    <col min="23" max="23" width="15.7109375" style="11" bestFit="1" customWidth="1"/>
    <col min="24" max="24" width="23.5703125" style="11" customWidth="1"/>
    <col min="25" max="25" width="18" style="11" customWidth="1"/>
    <col min="26" max="27" width="16.7109375" style="11" customWidth="1"/>
    <col min="28" max="28" width="19.85546875" style="11" customWidth="1"/>
    <col min="29" max="60" width="16.7109375" style="163" hidden="1" customWidth="1"/>
    <col min="61" max="61" width="29.140625" style="11" hidden="1" customWidth="1"/>
    <col min="62" max="64" width="26.7109375" style="11" hidden="1" customWidth="1"/>
    <col min="65" max="16384" width="11.42578125" style="11"/>
  </cols>
  <sheetData>
    <row r="1" spans="1:64" ht="15.75" x14ac:dyDescent="0.2">
      <c r="A1" s="289" t="s">
        <v>0</v>
      </c>
      <c r="B1" s="290"/>
      <c r="C1" s="290"/>
      <c r="D1" s="290"/>
      <c r="E1" s="290"/>
      <c r="F1" s="290"/>
      <c r="G1" s="290"/>
      <c r="H1" s="290"/>
      <c r="I1" s="290"/>
      <c r="J1" s="290"/>
      <c r="K1" s="290"/>
      <c r="L1" s="290"/>
      <c r="M1" s="290"/>
      <c r="N1" s="290"/>
      <c r="O1" s="290"/>
      <c r="P1" s="290"/>
      <c r="Q1" s="290"/>
      <c r="R1" s="290"/>
      <c r="S1" s="291"/>
      <c r="T1" s="289" t="s">
        <v>253</v>
      </c>
      <c r="U1" s="290"/>
      <c r="V1" s="290"/>
      <c r="W1" s="290"/>
      <c r="X1" s="290"/>
      <c r="Y1" s="290"/>
      <c r="Z1" s="290"/>
      <c r="AA1" s="290"/>
      <c r="AB1" s="291"/>
      <c r="AC1" s="292" t="s">
        <v>256</v>
      </c>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4"/>
    </row>
    <row r="2" spans="1:64" ht="15.75" x14ac:dyDescent="0.2">
      <c r="A2" s="295" t="s">
        <v>1</v>
      </c>
      <c r="B2" s="298" t="s">
        <v>2</v>
      </c>
      <c r="C2" s="301" t="s">
        <v>3</v>
      </c>
      <c r="D2" s="301" t="s">
        <v>4</v>
      </c>
      <c r="E2" s="301" t="s">
        <v>5</v>
      </c>
      <c r="F2" s="287" t="s">
        <v>6</v>
      </c>
      <c r="G2" s="306" t="s">
        <v>7</v>
      </c>
      <c r="H2" s="306" t="s">
        <v>8</v>
      </c>
      <c r="I2" s="271" t="s">
        <v>9</v>
      </c>
      <c r="J2" s="272"/>
      <c r="K2" s="272"/>
      <c r="L2" s="272"/>
      <c r="M2" s="272"/>
      <c r="N2" s="272"/>
      <c r="O2" s="272"/>
      <c r="P2" s="272"/>
      <c r="Q2" s="272"/>
      <c r="R2" s="272"/>
      <c r="S2" s="279"/>
      <c r="T2" s="308" t="s">
        <v>10</v>
      </c>
      <c r="U2" s="271" t="s">
        <v>11</v>
      </c>
      <c r="V2" s="272"/>
      <c r="W2" s="273"/>
      <c r="X2" s="274" t="s">
        <v>12</v>
      </c>
      <c r="Y2" s="274"/>
      <c r="Z2" s="274"/>
      <c r="AA2" s="274"/>
      <c r="AB2" s="275"/>
      <c r="AC2" s="276" t="s">
        <v>13</v>
      </c>
      <c r="AD2" s="277"/>
      <c r="AE2" s="277"/>
      <c r="AF2" s="277"/>
      <c r="AG2" s="277"/>
      <c r="AH2" s="277"/>
      <c r="AI2" s="277"/>
      <c r="AJ2" s="278"/>
      <c r="AK2" s="276" t="s">
        <v>14</v>
      </c>
      <c r="AL2" s="277"/>
      <c r="AM2" s="277"/>
      <c r="AN2" s="277"/>
      <c r="AO2" s="277"/>
      <c r="AP2" s="277"/>
      <c r="AQ2" s="277"/>
      <c r="AR2" s="278"/>
      <c r="AS2" s="276" t="s">
        <v>15</v>
      </c>
      <c r="AT2" s="277"/>
      <c r="AU2" s="277"/>
      <c r="AV2" s="277"/>
      <c r="AW2" s="277"/>
      <c r="AX2" s="277"/>
      <c r="AY2" s="277"/>
      <c r="AZ2" s="278"/>
      <c r="BA2" s="276" t="s">
        <v>16</v>
      </c>
      <c r="BB2" s="277"/>
      <c r="BC2" s="277"/>
      <c r="BD2" s="277"/>
      <c r="BE2" s="277"/>
      <c r="BF2" s="277"/>
      <c r="BG2" s="277"/>
      <c r="BH2" s="278"/>
      <c r="BI2" s="308" t="s">
        <v>17</v>
      </c>
      <c r="BJ2" s="306"/>
      <c r="BK2" s="306"/>
      <c r="BL2" s="309"/>
    </row>
    <row r="3" spans="1:64" ht="15.75" x14ac:dyDescent="0.2">
      <c r="A3" s="296"/>
      <c r="B3" s="299"/>
      <c r="C3" s="302"/>
      <c r="D3" s="302"/>
      <c r="E3" s="302"/>
      <c r="F3" s="304"/>
      <c r="G3" s="280"/>
      <c r="H3" s="280"/>
      <c r="I3" s="280" t="s">
        <v>252</v>
      </c>
      <c r="J3" s="280" t="s">
        <v>3</v>
      </c>
      <c r="K3" s="299" t="s">
        <v>18</v>
      </c>
      <c r="L3" s="299" t="s">
        <v>19</v>
      </c>
      <c r="M3" s="271">
        <v>2018</v>
      </c>
      <c r="N3" s="272"/>
      <c r="O3" s="272"/>
      <c r="P3" s="272"/>
      <c r="Q3" s="273"/>
      <c r="R3" s="12"/>
      <c r="S3" s="13"/>
      <c r="T3" s="312"/>
      <c r="U3" s="280" t="s">
        <v>3</v>
      </c>
      <c r="V3" s="280" t="s">
        <v>20</v>
      </c>
      <c r="W3" s="280" t="s">
        <v>21</v>
      </c>
      <c r="X3" s="299" t="s">
        <v>22</v>
      </c>
      <c r="Y3" s="280" t="s">
        <v>23</v>
      </c>
      <c r="Z3" s="280" t="s">
        <v>24</v>
      </c>
      <c r="AA3" s="280" t="s">
        <v>25</v>
      </c>
      <c r="AB3" s="282" t="s">
        <v>26</v>
      </c>
      <c r="AC3" s="284" t="s">
        <v>27</v>
      </c>
      <c r="AD3" s="286" t="s">
        <v>9</v>
      </c>
      <c r="AE3" s="274"/>
      <c r="AF3" s="274"/>
      <c r="AG3" s="274"/>
      <c r="AH3" s="287"/>
      <c r="AI3" s="299" t="s">
        <v>28</v>
      </c>
      <c r="AJ3" s="313" t="s">
        <v>29</v>
      </c>
      <c r="AK3" s="284" t="s">
        <v>27</v>
      </c>
      <c r="AL3" s="286" t="s">
        <v>9</v>
      </c>
      <c r="AM3" s="274"/>
      <c r="AN3" s="274"/>
      <c r="AO3" s="274"/>
      <c r="AP3" s="287"/>
      <c r="AQ3" s="299" t="s">
        <v>28</v>
      </c>
      <c r="AR3" s="313" t="s">
        <v>29</v>
      </c>
      <c r="AS3" s="284" t="s">
        <v>27</v>
      </c>
      <c r="AT3" s="286" t="s">
        <v>9</v>
      </c>
      <c r="AU3" s="274"/>
      <c r="AV3" s="274"/>
      <c r="AW3" s="274"/>
      <c r="AX3" s="287"/>
      <c r="AY3" s="299" t="s">
        <v>28</v>
      </c>
      <c r="AZ3" s="313" t="s">
        <v>29</v>
      </c>
      <c r="BA3" s="284" t="s">
        <v>27</v>
      </c>
      <c r="BB3" s="286" t="s">
        <v>9</v>
      </c>
      <c r="BC3" s="274"/>
      <c r="BD3" s="274"/>
      <c r="BE3" s="274"/>
      <c r="BF3" s="287"/>
      <c r="BG3" s="299" t="s">
        <v>28</v>
      </c>
      <c r="BH3" s="313" t="s">
        <v>29</v>
      </c>
      <c r="BI3" s="308"/>
      <c r="BJ3" s="306"/>
      <c r="BK3" s="306"/>
      <c r="BL3" s="309"/>
    </row>
    <row r="4" spans="1:64" ht="48" thickBot="1" x14ac:dyDescent="0.25">
      <c r="A4" s="297"/>
      <c r="B4" s="300"/>
      <c r="C4" s="303"/>
      <c r="D4" s="303"/>
      <c r="E4" s="303"/>
      <c r="F4" s="305"/>
      <c r="G4" s="307"/>
      <c r="H4" s="307"/>
      <c r="I4" s="310"/>
      <c r="J4" s="310"/>
      <c r="K4" s="311"/>
      <c r="L4" s="311"/>
      <c r="M4" s="14" t="s">
        <v>30</v>
      </c>
      <c r="N4" s="14" t="s">
        <v>31</v>
      </c>
      <c r="O4" s="14" t="s">
        <v>32</v>
      </c>
      <c r="P4" s="14" t="s">
        <v>33</v>
      </c>
      <c r="Q4" s="14" t="s">
        <v>34</v>
      </c>
      <c r="R4" s="15">
        <v>2018</v>
      </c>
      <c r="S4" s="16">
        <v>2019</v>
      </c>
      <c r="T4" s="312"/>
      <c r="U4" s="281"/>
      <c r="V4" s="281"/>
      <c r="W4" s="281"/>
      <c r="X4" s="317"/>
      <c r="Y4" s="281"/>
      <c r="Z4" s="281"/>
      <c r="AA4" s="281"/>
      <c r="AB4" s="283"/>
      <c r="AC4" s="285"/>
      <c r="AD4" s="14" t="s">
        <v>35</v>
      </c>
      <c r="AE4" s="14" t="s">
        <v>31</v>
      </c>
      <c r="AF4" s="14" t="s">
        <v>36</v>
      </c>
      <c r="AG4" s="14" t="s">
        <v>33</v>
      </c>
      <c r="AH4" s="14" t="s">
        <v>37</v>
      </c>
      <c r="AI4" s="311"/>
      <c r="AJ4" s="314"/>
      <c r="AK4" s="285"/>
      <c r="AL4" s="14" t="s">
        <v>35</v>
      </c>
      <c r="AM4" s="14" t="s">
        <v>31</v>
      </c>
      <c r="AN4" s="14" t="s">
        <v>36</v>
      </c>
      <c r="AO4" s="14" t="s">
        <v>33</v>
      </c>
      <c r="AP4" s="14" t="s">
        <v>37</v>
      </c>
      <c r="AQ4" s="311"/>
      <c r="AR4" s="314"/>
      <c r="AS4" s="285"/>
      <c r="AT4" s="14" t="s">
        <v>35</v>
      </c>
      <c r="AU4" s="14" t="s">
        <v>31</v>
      </c>
      <c r="AV4" s="14" t="s">
        <v>36</v>
      </c>
      <c r="AW4" s="14" t="s">
        <v>33</v>
      </c>
      <c r="AX4" s="14" t="s">
        <v>37</v>
      </c>
      <c r="AY4" s="311"/>
      <c r="AZ4" s="314"/>
      <c r="BA4" s="285"/>
      <c r="BB4" s="14" t="s">
        <v>35</v>
      </c>
      <c r="BC4" s="14" t="s">
        <v>31</v>
      </c>
      <c r="BD4" s="14" t="s">
        <v>36</v>
      </c>
      <c r="BE4" s="14" t="s">
        <v>33</v>
      </c>
      <c r="BF4" s="14" t="s">
        <v>37</v>
      </c>
      <c r="BG4" s="311"/>
      <c r="BH4" s="314"/>
      <c r="BI4" s="17" t="s">
        <v>38</v>
      </c>
      <c r="BJ4" s="15" t="s">
        <v>39</v>
      </c>
      <c r="BK4" s="15" t="s">
        <v>40</v>
      </c>
      <c r="BL4" s="16" t="s">
        <v>41</v>
      </c>
    </row>
    <row r="5" spans="1:64" ht="126.75" customHeight="1" x14ac:dyDescent="0.2">
      <c r="A5" s="251" t="s">
        <v>242</v>
      </c>
      <c r="B5" s="230" t="s">
        <v>240</v>
      </c>
      <c r="C5" s="230" t="s">
        <v>241</v>
      </c>
      <c r="D5" s="357">
        <v>0.8861</v>
      </c>
      <c r="E5" s="357">
        <v>0.95</v>
      </c>
      <c r="F5" s="230" t="s">
        <v>243</v>
      </c>
      <c r="G5" s="230" t="s">
        <v>244</v>
      </c>
      <c r="H5" s="230" t="s">
        <v>245</v>
      </c>
      <c r="I5" s="230" t="s">
        <v>251</v>
      </c>
      <c r="J5" s="230" t="s">
        <v>246</v>
      </c>
      <c r="K5" s="236">
        <v>1</v>
      </c>
      <c r="L5" s="327">
        <v>2</v>
      </c>
      <c r="M5" s="327">
        <v>2</v>
      </c>
      <c r="N5" s="18" t="s">
        <v>70</v>
      </c>
      <c r="O5" s="19">
        <v>166</v>
      </c>
      <c r="P5" s="19" t="s">
        <v>61</v>
      </c>
      <c r="Q5" s="19">
        <v>1</v>
      </c>
      <c r="R5" s="20"/>
      <c r="S5" s="173"/>
      <c r="T5" s="316" t="s">
        <v>282</v>
      </c>
      <c r="U5" s="179" t="s">
        <v>289</v>
      </c>
      <c r="V5" s="90">
        <v>43119</v>
      </c>
      <c r="W5" s="172" t="s">
        <v>254</v>
      </c>
      <c r="X5" s="130">
        <v>64000000</v>
      </c>
      <c r="Y5" s="130">
        <f>X5</f>
        <v>64000000</v>
      </c>
      <c r="Z5" s="130"/>
      <c r="AA5" s="130"/>
      <c r="AB5" s="180"/>
      <c r="AC5" s="72"/>
      <c r="AD5" s="25"/>
      <c r="AE5" s="25"/>
      <c r="AF5" s="25"/>
      <c r="AG5" s="25"/>
      <c r="AH5" s="25"/>
      <c r="AI5" s="25"/>
      <c r="AJ5" s="26"/>
      <c r="AK5" s="27"/>
      <c r="AL5" s="25"/>
      <c r="AM5" s="25"/>
      <c r="AN5" s="25"/>
      <c r="AO5" s="25"/>
      <c r="AP5" s="25"/>
      <c r="AQ5" s="25"/>
      <c r="AR5" s="26"/>
      <c r="AS5" s="27"/>
      <c r="AT5" s="25"/>
      <c r="AU5" s="25"/>
      <c r="AV5" s="25"/>
      <c r="AW5" s="25"/>
      <c r="AX5" s="25"/>
      <c r="AY5" s="25"/>
      <c r="AZ5" s="26"/>
      <c r="BA5" s="27"/>
      <c r="BB5" s="25"/>
      <c r="BC5" s="25"/>
      <c r="BD5" s="25"/>
      <c r="BE5" s="25"/>
      <c r="BF5" s="25"/>
      <c r="BG5" s="25"/>
      <c r="BH5" s="26"/>
      <c r="BI5" s="28"/>
      <c r="BJ5" s="29"/>
      <c r="BK5" s="29"/>
      <c r="BL5" s="30"/>
    </row>
    <row r="6" spans="1:64" ht="16.5" x14ac:dyDescent="0.2">
      <c r="A6" s="252"/>
      <c r="B6" s="231"/>
      <c r="C6" s="231"/>
      <c r="D6" s="358"/>
      <c r="E6" s="358"/>
      <c r="F6" s="231"/>
      <c r="G6" s="231"/>
      <c r="H6" s="231"/>
      <c r="I6" s="231"/>
      <c r="J6" s="231"/>
      <c r="K6" s="237"/>
      <c r="L6" s="328"/>
      <c r="M6" s="328"/>
      <c r="N6" s="31"/>
      <c r="O6" s="32"/>
      <c r="P6" s="32"/>
      <c r="Q6" s="32"/>
      <c r="R6" s="20"/>
      <c r="S6" s="173"/>
      <c r="T6" s="316"/>
      <c r="U6" s="179" t="s">
        <v>290</v>
      </c>
      <c r="V6" s="90">
        <v>43162</v>
      </c>
      <c r="W6" s="172" t="s">
        <v>254</v>
      </c>
      <c r="X6" s="130"/>
      <c r="Y6" s="130"/>
      <c r="Z6" s="130"/>
      <c r="AA6" s="130"/>
      <c r="AB6" s="180"/>
      <c r="AC6" s="72"/>
      <c r="AD6" s="25"/>
      <c r="AE6" s="25"/>
      <c r="AF6" s="25"/>
      <c r="AG6" s="25"/>
      <c r="AH6" s="25"/>
      <c r="AI6" s="25"/>
      <c r="AJ6" s="38"/>
      <c r="AK6" s="25"/>
      <c r="AL6" s="25"/>
      <c r="AM6" s="25"/>
      <c r="AN6" s="25"/>
      <c r="AO6" s="25"/>
      <c r="AP6" s="25"/>
      <c r="AQ6" s="25"/>
      <c r="AR6" s="38"/>
      <c r="AS6" s="25"/>
      <c r="AT6" s="25"/>
      <c r="AU6" s="25"/>
      <c r="AV6" s="25"/>
      <c r="AW6" s="25"/>
      <c r="AX6" s="25"/>
      <c r="AY6" s="25"/>
      <c r="AZ6" s="38"/>
      <c r="BA6" s="25"/>
      <c r="BB6" s="25"/>
      <c r="BC6" s="25"/>
      <c r="BD6" s="25"/>
      <c r="BE6" s="25"/>
      <c r="BF6" s="25"/>
      <c r="BG6" s="25"/>
      <c r="BH6" s="38"/>
      <c r="BI6" s="39"/>
      <c r="BJ6" s="40"/>
      <c r="BK6" s="40"/>
      <c r="BL6" s="41"/>
    </row>
    <row r="7" spans="1:64" ht="35.25" customHeight="1" thickBot="1" x14ac:dyDescent="0.25">
      <c r="A7" s="252"/>
      <c r="B7" s="231"/>
      <c r="C7" s="231"/>
      <c r="D7" s="358"/>
      <c r="E7" s="358"/>
      <c r="F7" s="231"/>
      <c r="G7" s="231"/>
      <c r="H7" s="231"/>
      <c r="I7" s="231"/>
      <c r="J7" s="231"/>
      <c r="K7" s="237"/>
      <c r="L7" s="328"/>
      <c r="M7" s="328"/>
      <c r="N7" s="42"/>
      <c r="O7" s="43"/>
      <c r="P7" s="43"/>
      <c r="Q7" s="43"/>
      <c r="R7" s="20"/>
      <c r="S7" s="173"/>
      <c r="T7" s="316"/>
      <c r="U7" s="179" t="s">
        <v>287</v>
      </c>
      <c r="V7" s="90">
        <v>43257</v>
      </c>
      <c r="W7" s="172" t="s">
        <v>255</v>
      </c>
      <c r="X7" s="130"/>
      <c r="Y7" s="130"/>
      <c r="Z7" s="130"/>
      <c r="AA7" s="130"/>
      <c r="AB7" s="181"/>
      <c r="AC7" s="177"/>
      <c r="AD7" s="45"/>
      <c r="AE7" s="45"/>
      <c r="AF7" s="45"/>
      <c r="AG7" s="45"/>
      <c r="AH7" s="45"/>
      <c r="AI7" s="45"/>
      <c r="AJ7" s="46"/>
      <c r="AK7" s="45"/>
      <c r="AL7" s="25"/>
      <c r="AM7" s="25"/>
      <c r="AN7" s="25"/>
      <c r="AO7" s="25"/>
      <c r="AP7" s="25"/>
      <c r="AQ7" s="47"/>
      <c r="AR7" s="48"/>
      <c r="AS7" s="45"/>
      <c r="AT7" s="25"/>
      <c r="AU7" s="25"/>
      <c r="AV7" s="25"/>
      <c r="AW7" s="25"/>
      <c r="AX7" s="25"/>
      <c r="AY7" s="47"/>
      <c r="AZ7" s="48"/>
      <c r="BA7" s="45"/>
      <c r="BB7" s="25"/>
      <c r="BC7" s="25"/>
      <c r="BD7" s="25"/>
      <c r="BE7" s="25"/>
      <c r="BF7" s="25"/>
      <c r="BG7" s="47"/>
      <c r="BH7" s="48"/>
      <c r="BI7" s="49"/>
      <c r="BJ7" s="50"/>
      <c r="BK7" s="50"/>
      <c r="BL7" s="51"/>
    </row>
    <row r="8" spans="1:64" ht="60.75" customHeight="1" x14ac:dyDescent="0.2">
      <c r="A8" s="252"/>
      <c r="B8" s="231"/>
      <c r="C8" s="231"/>
      <c r="D8" s="358"/>
      <c r="E8" s="358"/>
      <c r="F8" s="231"/>
      <c r="G8" s="231"/>
      <c r="H8" s="231"/>
      <c r="I8" s="231"/>
      <c r="J8" s="231"/>
      <c r="K8" s="237"/>
      <c r="L8" s="328"/>
      <c r="M8" s="328"/>
      <c r="N8" s="18" t="s">
        <v>70</v>
      </c>
      <c r="O8" s="19">
        <v>166</v>
      </c>
      <c r="P8" s="19" t="s">
        <v>61</v>
      </c>
      <c r="Q8" s="19">
        <v>1</v>
      </c>
      <c r="R8" s="319"/>
      <c r="S8" s="321"/>
      <c r="T8" s="316" t="s">
        <v>344</v>
      </c>
      <c r="U8" s="179" t="s">
        <v>289</v>
      </c>
      <c r="V8" s="90">
        <v>43119</v>
      </c>
      <c r="W8" s="172" t="s">
        <v>255</v>
      </c>
      <c r="X8" s="130">
        <v>300000000</v>
      </c>
      <c r="Y8" s="130">
        <f>X8</f>
        <v>300000000</v>
      </c>
      <c r="Z8" s="130"/>
      <c r="AA8" s="130"/>
      <c r="AB8" s="180"/>
      <c r="AC8" s="72"/>
      <c r="AD8" s="25"/>
      <c r="AE8" s="25"/>
      <c r="AF8" s="25"/>
      <c r="AG8" s="25"/>
      <c r="AH8" s="25"/>
      <c r="AI8" s="25"/>
      <c r="AJ8" s="26"/>
      <c r="AK8" s="27"/>
      <c r="AL8" s="25"/>
      <c r="AM8" s="25"/>
      <c r="AN8" s="25"/>
      <c r="AO8" s="25"/>
      <c r="AP8" s="25"/>
      <c r="AQ8" s="25"/>
      <c r="AR8" s="26"/>
      <c r="AS8" s="27"/>
      <c r="AT8" s="25"/>
      <c r="AU8" s="25"/>
      <c r="AV8" s="25"/>
      <c r="AW8" s="25"/>
      <c r="AX8" s="25"/>
      <c r="AY8" s="25"/>
      <c r="AZ8" s="26"/>
      <c r="BA8" s="27"/>
      <c r="BB8" s="25"/>
      <c r="BC8" s="25"/>
      <c r="BD8" s="25"/>
      <c r="BE8" s="25"/>
      <c r="BF8" s="25"/>
      <c r="BG8" s="25"/>
      <c r="BH8" s="26"/>
      <c r="BI8" s="28"/>
      <c r="BJ8" s="29"/>
      <c r="BK8" s="29"/>
      <c r="BL8" s="30"/>
    </row>
    <row r="9" spans="1:64" ht="33" x14ac:dyDescent="0.2">
      <c r="A9" s="252"/>
      <c r="B9" s="231"/>
      <c r="C9" s="231"/>
      <c r="D9" s="358"/>
      <c r="E9" s="358"/>
      <c r="F9" s="231"/>
      <c r="G9" s="231"/>
      <c r="H9" s="231"/>
      <c r="I9" s="231"/>
      <c r="J9" s="231"/>
      <c r="K9" s="237"/>
      <c r="L9" s="328"/>
      <c r="M9" s="328"/>
      <c r="N9" s="31"/>
      <c r="O9" s="32"/>
      <c r="P9" s="32"/>
      <c r="Q9" s="32"/>
      <c r="R9" s="320"/>
      <c r="S9" s="322"/>
      <c r="T9" s="316"/>
      <c r="U9" s="179" t="s">
        <v>290</v>
      </c>
      <c r="V9" s="90">
        <v>43257</v>
      </c>
      <c r="W9" s="172" t="s">
        <v>292</v>
      </c>
      <c r="X9" s="130"/>
      <c r="Y9" s="130"/>
      <c r="Z9" s="130"/>
      <c r="AA9" s="130"/>
      <c r="AB9" s="180"/>
      <c r="AC9" s="72"/>
      <c r="AD9" s="25"/>
      <c r="AE9" s="25"/>
      <c r="AF9" s="25"/>
      <c r="AG9" s="25"/>
      <c r="AH9" s="25"/>
      <c r="AI9" s="25"/>
      <c r="AJ9" s="38"/>
      <c r="AK9" s="25"/>
      <c r="AL9" s="25"/>
      <c r="AM9" s="25"/>
      <c r="AN9" s="25"/>
      <c r="AO9" s="25"/>
      <c r="AP9" s="25"/>
      <c r="AQ9" s="25"/>
      <c r="AR9" s="38"/>
      <c r="AS9" s="25"/>
      <c r="AT9" s="25"/>
      <c r="AU9" s="25"/>
      <c r="AV9" s="25"/>
      <c r="AW9" s="25"/>
      <c r="AX9" s="25"/>
      <c r="AY9" s="25"/>
      <c r="AZ9" s="38"/>
      <c r="BA9" s="25"/>
      <c r="BB9" s="25"/>
      <c r="BC9" s="25"/>
      <c r="BD9" s="25"/>
      <c r="BE9" s="25"/>
      <c r="BF9" s="25"/>
      <c r="BG9" s="25"/>
      <c r="BH9" s="38"/>
      <c r="BI9" s="39"/>
      <c r="BJ9" s="40"/>
      <c r="BK9" s="40"/>
      <c r="BL9" s="41"/>
    </row>
    <row r="10" spans="1:64" ht="46.5" customHeight="1" thickBot="1" x14ac:dyDescent="0.25">
      <c r="A10" s="253"/>
      <c r="B10" s="232"/>
      <c r="C10" s="232"/>
      <c r="D10" s="359"/>
      <c r="E10" s="359"/>
      <c r="F10" s="232"/>
      <c r="G10" s="232"/>
      <c r="H10" s="232"/>
      <c r="I10" s="232"/>
      <c r="J10" s="232"/>
      <c r="K10" s="238"/>
      <c r="L10" s="329"/>
      <c r="M10" s="329"/>
      <c r="N10" s="42"/>
      <c r="O10" s="43"/>
      <c r="P10" s="43"/>
      <c r="Q10" s="43"/>
      <c r="R10" s="320"/>
      <c r="S10" s="322"/>
      <c r="T10" s="316"/>
      <c r="U10" s="179" t="s">
        <v>291</v>
      </c>
      <c r="V10" s="90">
        <v>43319</v>
      </c>
      <c r="W10" s="172" t="s">
        <v>255</v>
      </c>
      <c r="X10" s="130"/>
      <c r="Y10" s="130"/>
      <c r="Z10" s="130"/>
      <c r="AA10" s="130"/>
      <c r="AB10" s="181"/>
      <c r="AC10" s="177"/>
      <c r="AD10" s="45"/>
      <c r="AE10" s="45"/>
      <c r="AF10" s="45"/>
      <c r="AG10" s="45"/>
      <c r="AH10" s="45"/>
      <c r="AI10" s="45"/>
      <c r="AJ10" s="46"/>
      <c r="AK10" s="45"/>
      <c r="AL10" s="25"/>
      <c r="AM10" s="25"/>
      <c r="AN10" s="25"/>
      <c r="AO10" s="25"/>
      <c r="AP10" s="25"/>
      <c r="AQ10" s="47"/>
      <c r="AR10" s="48"/>
      <c r="AS10" s="45"/>
      <c r="AT10" s="25"/>
      <c r="AU10" s="25"/>
      <c r="AV10" s="25"/>
      <c r="AW10" s="25"/>
      <c r="AX10" s="25"/>
      <c r="AY10" s="47"/>
      <c r="AZ10" s="48"/>
      <c r="BA10" s="45"/>
      <c r="BB10" s="25"/>
      <c r="BC10" s="25"/>
      <c r="BD10" s="25"/>
      <c r="BE10" s="25"/>
      <c r="BF10" s="25"/>
      <c r="BG10" s="47"/>
      <c r="BH10" s="48"/>
      <c r="BI10" s="49"/>
      <c r="BJ10" s="50"/>
      <c r="BK10" s="50"/>
      <c r="BL10" s="51"/>
    </row>
    <row r="11" spans="1:64" ht="40.5" customHeight="1" x14ac:dyDescent="0.2">
      <c r="A11" s="362" t="s">
        <v>43</v>
      </c>
      <c r="B11" s="227" t="s">
        <v>44</v>
      </c>
      <c r="C11" s="227" t="s">
        <v>45</v>
      </c>
      <c r="D11" s="230">
        <v>22</v>
      </c>
      <c r="E11" s="265">
        <v>17</v>
      </c>
      <c r="F11" s="227" t="s">
        <v>247</v>
      </c>
      <c r="G11" s="227" t="s">
        <v>248</v>
      </c>
      <c r="H11" s="227" t="s">
        <v>249</v>
      </c>
      <c r="I11" s="230" t="s">
        <v>257</v>
      </c>
      <c r="J11" s="227" t="s">
        <v>250</v>
      </c>
      <c r="K11" s="230">
        <v>6</v>
      </c>
      <c r="L11" s="233">
        <v>12</v>
      </c>
      <c r="M11" s="236">
        <v>3</v>
      </c>
      <c r="N11" s="52" t="s">
        <v>58</v>
      </c>
      <c r="O11" s="53">
        <v>57344</v>
      </c>
      <c r="P11" s="53" t="s">
        <v>55</v>
      </c>
      <c r="Q11" s="53"/>
      <c r="R11" s="54"/>
      <c r="S11" s="174"/>
      <c r="T11" s="323" t="s">
        <v>258</v>
      </c>
      <c r="U11" s="179" t="s">
        <v>293</v>
      </c>
      <c r="V11" s="90">
        <v>43162</v>
      </c>
      <c r="W11" s="172" t="s">
        <v>261</v>
      </c>
      <c r="X11" s="130"/>
      <c r="Y11" s="130"/>
      <c r="Z11" s="130"/>
      <c r="AA11" s="130"/>
      <c r="AB11" s="180"/>
      <c r="AC11" s="345"/>
      <c r="AD11" s="269"/>
      <c r="AE11" s="268"/>
      <c r="AF11" s="269"/>
      <c r="AG11" s="269"/>
      <c r="AH11" s="269"/>
      <c r="AI11" s="25"/>
      <c r="AJ11" s="38"/>
      <c r="AK11" s="348"/>
      <c r="AL11" s="269"/>
      <c r="AM11" s="268"/>
      <c r="AN11" s="269"/>
      <c r="AO11" s="269"/>
      <c r="AP11" s="269"/>
      <c r="AQ11" s="56"/>
      <c r="AR11" s="57"/>
      <c r="AS11" s="348"/>
      <c r="AT11" s="269"/>
      <c r="AU11" s="268"/>
      <c r="AV11" s="269"/>
      <c r="AW11" s="269"/>
      <c r="AX11" s="269"/>
      <c r="AY11" s="56"/>
      <c r="AZ11" s="57"/>
      <c r="BA11" s="348"/>
      <c r="BB11" s="269"/>
      <c r="BC11" s="268"/>
      <c r="BD11" s="269"/>
      <c r="BE11" s="269"/>
      <c r="BF11" s="269"/>
      <c r="BG11" s="56"/>
      <c r="BH11" s="57"/>
      <c r="BI11" s="39"/>
      <c r="BJ11" s="40"/>
      <c r="BK11" s="40"/>
      <c r="BL11" s="41"/>
    </row>
    <row r="12" spans="1:64" ht="85.5" customHeight="1" x14ac:dyDescent="0.2">
      <c r="A12" s="363"/>
      <c r="B12" s="228"/>
      <c r="C12" s="228"/>
      <c r="D12" s="231"/>
      <c r="E12" s="266"/>
      <c r="F12" s="228"/>
      <c r="G12" s="228"/>
      <c r="H12" s="228"/>
      <c r="I12" s="231"/>
      <c r="J12" s="228"/>
      <c r="K12" s="231"/>
      <c r="L12" s="234"/>
      <c r="M12" s="237"/>
      <c r="N12" s="59" t="s">
        <v>58</v>
      </c>
      <c r="O12" s="60">
        <f>33924+7089</f>
        <v>41013</v>
      </c>
      <c r="P12" s="60" t="s">
        <v>53</v>
      </c>
      <c r="Q12" s="60"/>
      <c r="R12" s="61"/>
      <c r="S12" s="68"/>
      <c r="T12" s="323"/>
      <c r="U12" s="179" t="s">
        <v>259</v>
      </c>
      <c r="V12" s="90">
        <v>43162</v>
      </c>
      <c r="W12" s="172" t="s">
        <v>261</v>
      </c>
      <c r="X12" s="130">
        <v>42055685417</v>
      </c>
      <c r="Y12" s="130"/>
      <c r="Z12" s="130"/>
      <c r="AA12" s="130"/>
      <c r="AB12" s="180">
        <v>42055685417</v>
      </c>
      <c r="AC12" s="345"/>
      <c r="AD12" s="269"/>
      <c r="AE12" s="269"/>
      <c r="AF12" s="269"/>
      <c r="AG12" s="269"/>
      <c r="AH12" s="269"/>
      <c r="AI12" s="25"/>
      <c r="AJ12" s="26"/>
      <c r="AK12" s="348"/>
      <c r="AL12" s="269"/>
      <c r="AM12" s="269"/>
      <c r="AN12" s="269"/>
      <c r="AO12" s="269"/>
      <c r="AP12" s="269"/>
      <c r="AQ12" s="56"/>
      <c r="AR12" s="63"/>
      <c r="AS12" s="348"/>
      <c r="AT12" s="269"/>
      <c r="AU12" s="269"/>
      <c r="AV12" s="269"/>
      <c r="AW12" s="269"/>
      <c r="AX12" s="269"/>
      <c r="AY12" s="56"/>
      <c r="AZ12" s="63"/>
      <c r="BA12" s="348"/>
      <c r="BB12" s="269"/>
      <c r="BC12" s="269"/>
      <c r="BD12" s="269"/>
      <c r="BE12" s="269"/>
      <c r="BF12" s="269"/>
      <c r="BG12" s="56"/>
      <c r="BH12" s="63"/>
      <c r="BI12" s="39"/>
      <c r="BJ12" s="40"/>
      <c r="BK12" s="40"/>
      <c r="BL12" s="41"/>
    </row>
    <row r="13" spans="1:64" ht="47.25" customHeight="1" thickBot="1" x14ac:dyDescent="0.25">
      <c r="A13" s="363"/>
      <c r="B13" s="228"/>
      <c r="C13" s="228"/>
      <c r="D13" s="231"/>
      <c r="E13" s="266"/>
      <c r="F13" s="228"/>
      <c r="G13" s="228"/>
      <c r="H13" s="228"/>
      <c r="I13" s="231"/>
      <c r="J13" s="228"/>
      <c r="K13" s="231"/>
      <c r="L13" s="234"/>
      <c r="M13" s="237"/>
      <c r="N13" s="42"/>
      <c r="O13" s="42"/>
      <c r="P13" s="42"/>
      <c r="Q13" s="42"/>
      <c r="R13" s="64"/>
      <c r="S13" s="175"/>
      <c r="T13" s="323"/>
      <c r="U13" s="179" t="s">
        <v>260</v>
      </c>
      <c r="V13" s="90">
        <v>43162</v>
      </c>
      <c r="W13" s="172" t="s">
        <v>255</v>
      </c>
      <c r="X13" s="130">
        <v>3793500000</v>
      </c>
      <c r="Y13" s="130">
        <v>850000000</v>
      </c>
      <c r="Z13" s="130"/>
      <c r="AA13" s="130"/>
      <c r="AB13" s="180">
        <f>+X13-Y13</f>
        <v>2943500000</v>
      </c>
      <c r="AC13" s="345"/>
      <c r="AD13" s="269"/>
      <c r="AE13" s="344"/>
      <c r="AF13" s="270"/>
      <c r="AG13" s="270"/>
      <c r="AH13" s="270"/>
      <c r="AI13" s="25"/>
      <c r="AJ13" s="26"/>
      <c r="AK13" s="348"/>
      <c r="AL13" s="269"/>
      <c r="AM13" s="344"/>
      <c r="AN13" s="270"/>
      <c r="AO13" s="270"/>
      <c r="AP13" s="270"/>
      <c r="AQ13" s="56"/>
      <c r="AR13" s="63"/>
      <c r="AS13" s="348"/>
      <c r="AT13" s="269"/>
      <c r="AU13" s="344"/>
      <c r="AV13" s="270"/>
      <c r="AW13" s="270"/>
      <c r="AX13" s="270"/>
      <c r="AY13" s="56"/>
      <c r="AZ13" s="63"/>
      <c r="BA13" s="348"/>
      <c r="BB13" s="269"/>
      <c r="BC13" s="344"/>
      <c r="BD13" s="270"/>
      <c r="BE13" s="270"/>
      <c r="BF13" s="270"/>
      <c r="BG13" s="56"/>
      <c r="BH13" s="63"/>
      <c r="BI13" s="39"/>
      <c r="BJ13" s="40"/>
      <c r="BK13" s="40"/>
      <c r="BL13" s="41"/>
    </row>
    <row r="14" spans="1:64" ht="46.5" customHeight="1" x14ac:dyDescent="0.2">
      <c r="A14" s="363"/>
      <c r="B14" s="228"/>
      <c r="C14" s="228"/>
      <c r="D14" s="231"/>
      <c r="E14" s="266"/>
      <c r="F14" s="228"/>
      <c r="G14" s="228"/>
      <c r="H14" s="228"/>
      <c r="I14" s="231"/>
      <c r="J14" s="228"/>
      <c r="K14" s="231"/>
      <c r="L14" s="234"/>
      <c r="M14" s="237"/>
      <c r="N14" s="31"/>
      <c r="O14" s="32">
        <v>16536</v>
      </c>
      <c r="P14" s="32" t="s">
        <v>61</v>
      </c>
      <c r="Q14" s="32"/>
      <c r="R14" s="61"/>
      <c r="S14" s="68"/>
      <c r="T14" s="324" t="s">
        <v>284</v>
      </c>
      <c r="U14" s="179" t="s">
        <v>285</v>
      </c>
      <c r="V14" s="90">
        <v>43434</v>
      </c>
      <c r="W14" s="172" t="s">
        <v>255</v>
      </c>
      <c r="X14" s="130">
        <v>10922740904.030001</v>
      </c>
      <c r="Y14" s="130"/>
      <c r="Z14" s="130"/>
      <c r="AA14" s="130"/>
      <c r="AB14" s="180"/>
      <c r="AC14" s="345"/>
      <c r="AD14" s="269"/>
      <c r="AE14" s="268"/>
      <c r="AF14" s="347"/>
      <c r="AG14" s="288"/>
      <c r="AH14" s="288"/>
      <c r="AI14" s="25"/>
      <c r="AJ14" s="337"/>
      <c r="AK14" s="348"/>
      <c r="AL14" s="269"/>
      <c r="AM14" s="268"/>
      <c r="AN14" s="347"/>
      <c r="AO14" s="288"/>
      <c r="AP14" s="288"/>
      <c r="AQ14" s="56"/>
      <c r="AR14" s="350"/>
      <c r="AS14" s="348"/>
      <c r="AT14" s="269"/>
      <c r="AU14" s="268"/>
      <c r="AV14" s="347"/>
      <c r="AW14" s="288"/>
      <c r="AX14" s="288"/>
      <c r="AY14" s="56"/>
      <c r="AZ14" s="350"/>
      <c r="BA14" s="348"/>
      <c r="BB14" s="269"/>
      <c r="BC14" s="268"/>
      <c r="BD14" s="347"/>
      <c r="BE14" s="288"/>
      <c r="BF14" s="288"/>
      <c r="BG14" s="56"/>
      <c r="BH14" s="350"/>
      <c r="BI14" s="39"/>
      <c r="BJ14" s="40"/>
      <c r="BK14" s="40"/>
      <c r="BL14" s="41"/>
    </row>
    <row r="15" spans="1:64" ht="36.75" customHeight="1" x14ac:dyDescent="0.2">
      <c r="A15" s="363"/>
      <c r="B15" s="228"/>
      <c r="C15" s="228"/>
      <c r="D15" s="231"/>
      <c r="E15" s="266"/>
      <c r="F15" s="228"/>
      <c r="G15" s="228"/>
      <c r="H15" s="228"/>
      <c r="I15" s="231"/>
      <c r="J15" s="228"/>
      <c r="K15" s="231"/>
      <c r="L15" s="234"/>
      <c r="M15" s="237"/>
      <c r="N15" s="31"/>
      <c r="O15" s="32"/>
      <c r="P15" s="32"/>
      <c r="Q15" s="32"/>
      <c r="R15" s="61"/>
      <c r="S15" s="68"/>
      <c r="T15" s="324"/>
      <c r="U15" s="179" t="s">
        <v>286</v>
      </c>
      <c r="V15" s="90">
        <v>43250</v>
      </c>
      <c r="W15" s="172" t="s">
        <v>255</v>
      </c>
      <c r="X15" s="130"/>
      <c r="Y15" s="130"/>
      <c r="Z15" s="130"/>
      <c r="AA15" s="130"/>
      <c r="AB15" s="180"/>
      <c r="AC15" s="345"/>
      <c r="AD15" s="269"/>
      <c r="AE15" s="269"/>
      <c r="AF15" s="348"/>
      <c r="AG15" s="269"/>
      <c r="AH15" s="269"/>
      <c r="AI15" s="25"/>
      <c r="AJ15" s="338"/>
      <c r="AK15" s="348"/>
      <c r="AL15" s="269"/>
      <c r="AM15" s="269"/>
      <c r="AN15" s="348"/>
      <c r="AO15" s="269"/>
      <c r="AP15" s="269"/>
      <c r="AQ15" s="56"/>
      <c r="AR15" s="351"/>
      <c r="AS15" s="348"/>
      <c r="AT15" s="269"/>
      <c r="AU15" s="269"/>
      <c r="AV15" s="348"/>
      <c r="AW15" s="269"/>
      <c r="AX15" s="269"/>
      <c r="AY15" s="56"/>
      <c r="AZ15" s="351"/>
      <c r="BA15" s="348"/>
      <c r="BB15" s="269"/>
      <c r="BC15" s="269"/>
      <c r="BD15" s="348"/>
      <c r="BE15" s="269"/>
      <c r="BF15" s="269"/>
      <c r="BG15" s="56"/>
      <c r="BH15" s="351"/>
      <c r="BI15" s="39"/>
      <c r="BJ15" s="40"/>
      <c r="BK15" s="40"/>
      <c r="BL15" s="41"/>
    </row>
    <row r="16" spans="1:64" ht="36.75" customHeight="1" thickBot="1" x14ac:dyDescent="0.25">
      <c r="A16" s="363"/>
      <c r="B16" s="228"/>
      <c r="C16" s="228"/>
      <c r="D16" s="231"/>
      <c r="E16" s="266"/>
      <c r="F16" s="228"/>
      <c r="G16" s="228"/>
      <c r="H16" s="228"/>
      <c r="I16" s="231"/>
      <c r="J16" s="228"/>
      <c r="K16" s="231"/>
      <c r="L16" s="234"/>
      <c r="M16" s="237"/>
      <c r="N16" s="42"/>
      <c r="O16" s="43"/>
      <c r="P16" s="43"/>
      <c r="Q16" s="43"/>
      <c r="R16" s="64"/>
      <c r="S16" s="175"/>
      <c r="T16" s="324"/>
      <c r="U16" s="179" t="s">
        <v>287</v>
      </c>
      <c r="V16" s="90">
        <v>43434</v>
      </c>
      <c r="W16" s="172" t="s">
        <v>255</v>
      </c>
      <c r="X16" s="130"/>
      <c r="Y16" s="130"/>
      <c r="Z16" s="130"/>
      <c r="AA16" s="130"/>
      <c r="AB16" s="180"/>
      <c r="AC16" s="345"/>
      <c r="AD16" s="269"/>
      <c r="AE16" s="269"/>
      <c r="AF16" s="349"/>
      <c r="AG16" s="270"/>
      <c r="AH16" s="270"/>
      <c r="AI16" s="25"/>
      <c r="AJ16" s="339"/>
      <c r="AK16" s="348"/>
      <c r="AL16" s="269"/>
      <c r="AM16" s="344"/>
      <c r="AN16" s="349"/>
      <c r="AO16" s="270"/>
      <c r="AP16" s="270"/>
      <c r="AQ16" s="56"/>
      <c r="AR16" s="352"/>
      <c r="AS16" s="348"/>
      <c r="AT16" s="269"/>
      <c r="AU16" s="344"/>
      <c r="AV16" s="349"/>
      <c r="AW16" s="270"/>
      <c r="AX16" s="270"/>
      <c r="AY16" s="56"/>
      <c r="AZ16" s="352"/>
      <c r="BA16" s="348"/>
      <c r="BB16" s="269"/>
      <c r="BC16" s="344"/>
      <c r="BD16" s="349"/>
      <c r="BE16" s="270"/>
      <c r="BF16" s="270"/>
      <c r="BG16" s="56"/>
      <c r="BH16" s="352"/>
      <c r="BI16" s="39"/>
      <c r="BJ16" s="40"/>
      <c r="BK16" s="40"/>
      <c r="BL16" s="41"/>
    </row>
    <row r="17" spans="1:64" ht="36.75" customHeight="1" x14ac:dyDescent="0.2">
      <c r="A17" s="363"/>
      <c r="B17" s="228"/>
      <c r="C17" s="228"/>
      <c r="D17" s="231"/>
      <c r="E17" s="266"/>
      <c r="F17" s="228"/>
      <c r="G17" s="228"/>
      <c r="H17" s="228"/>
      <c r="I17" s="231"/>
      <c r="J17" s="228"/>
      <c r="K17" s="231"/>
      <c r="L17" s="234"/>
      <c r="M17" s="237"/>
      <c r="N17" s="42"/>
      <c r="O17" s="43"/>
      <c r="P17" s="43"/>
      <c r="Q17" s="43"/>
      <c r="R17" s="61"/>
      <c r="S17" s="68"/>
      <c r="T17" s="69" t="s">
        <v>294</v>
      </c>
      <c r="U17" s="260" t="s">
        <v>323</v>
      </c>
      <c r="V17" s="261">
        <v>43138</v>
      </c>
      <c r="W17" s="262" t="s">
        <v>302</v>
      </c>
      <c r="X17" s="130">
        <v>349577454</v>
      </c>
      <c r="Y17" s="130"/>
      <c r="Z17" s="130"/>
      <c r="AA17" s="130"/>
      <c r="AB17" s="180"/>
      <c r="AC17" s="345"/>
      <c r="AD17" s="269"/>
      <c r="AE17" s="71"/>
      <c r="AF17" s="72"/>
      <c r="AG17" s="25"/>
      <c r="AH17" s="71"/>
      <c r="AI17" s="71"/>
      <c r="AJ17" s="73"/>
      <c r="AK17" s="348"/>
      <c r="AL17" s="269"/>
      <c r="AM17" s="71"/>
      <c r="AN17" s="72"/>
      <c r="AO17" s="25"/>
      <c r="AP17" s="71"/>
      <c r="AQ17" s="74"/>
      <c r="AR17" s="75"/>
      <c r="AS17" s="348"/>
      <c r="AT17" s="269"/>
      <c r="AU17" s="71"/>
      <c r="AV17" s="72"/>
      <c r="AW17" s="25"/>
      <c r="AX17" s="71"/>
      <c r="AY17" s="74"/>
      <c r="AZ17" s="75"/>
      <c r="BA17" s="348"/>
      <c r="BB17" s="269"/>
      <c r="BC17" s="71"/>
      <c r="BD17" s="72"/>
      <c r="BE17" s="25"/>
      <c r="BF17" s="71"/>
      <c r="BG17" s="74"/>
      <c r="BH17" s="75"/>
      <c r="BI17" s="76"/>
      <c r="BJ17" s="77"/>
      <c r="BK17" s="77"/>
      <c r="BL17" s="78"/>
    </row>
    <row r="18" spans="1:64" ht="36.75" customHeight="1" x14ac:dyDescent="0.2">
      <c r="A18" s="363"/>
      <c r="B18" s="228"/>
      <c r="C18" s="228"/>
      <c r="D18" s="231"/>
      <c r="E18" s="266"/>
      <c r="F18" s="228"/>
      <c r="G18" s="228"/>
      <c r="H18" s="228"/>
      <c r="I18" s="231"/>
      <c r="J18" s="228"/>
      <c r="K18" s="231"/>
      <c r="L18" s="234"/>
      <c r="M18" s="237"/>
      <c r="N18" s="42"/>
      <c r="O18" s="43"/>
      <c r="P18" s="43"/>
      <c r="Q18" s="43"/>
      <c r="R18" s="61"/>
      <c r="S18" s="68"/>
      <c r="T18" s="69" t="s">
        <v>295</v>
      </c>
      <c r="U18" s="260"/>
      <c r="V18" s="261"/>
      <c r="W18" s="262"/>
      <c r="X18" s="130">
        <v>918553107</v>
      </c>
      <c r="Y18" s="130"/>
      <c r="Z18" s="130"/>
      <c r="AA18" s="130"/>
      <c r="AB18" s="180"/>
      <c r="AC18" s="345"/>
      <c r="AD18" s="269"/>
      <c r="AE18" s="71"/>
      <c r="AF18" s="72"/>
      <c r="AG18" s="25"/>
      <c r="AH18" s="71"/>
      <c r="AI18" s="71"/>
      <c r="AJ18" s="73"/>
      <c r="AK18" s="348"/>
      <c r="AL18" s="269"/>
      <c r="AM18" s="71"/>
      <c r="AN18" s="72"/>
      <c r="AO18" s="25"/>
      <c r="AP18" s="71"/>
      <c r="AQ18" s="74"/>
      <c r="AR18" s="75"/>
      <c r="AS18" s="348"/>
      <c r="AT18" s="269"/>
      <c r="AU18" s="71"/>
      <c r="AV18" s="72"/>
      <c r="AW18" s="25"/>
      <c r="AX18" s="71"/>
      <c r="AY18" s="74"/>
      <c r="AZ18" s="75"/>
      <c r="BA18" s="348"/>
      <c r="BB18" s="269"/>
      <c r="BC18" s="71"/>
      <c r="BD18" s="72"/>
      <c r="BE18" s="25"/>
      <c r="BF18" s="71"/>
      <c r="BG18" s="74"/>
      <c r="BH18" s="75"/>
      <c r="BI18" s="76"/>
      <c r="BJ18" s="77"/>
      <c r="BK18" s="77"/>
      <c r="BL18" s="78"/>
    </row>
    <row r="19" spans="1:64" ht="36.75" customHeight="1" x14ac:dyDescent="0.2">
      <c r="A19" s="363"/>
      <c r="B19" s="228"/>
      <c r="C19" s="228"/>
      <c r="D19" s="231"/>
      <c r="E19" s="266"/>
      <c r="F19" s="228"/>
      <c r="G19" s="228"/>
      <c r="H19" s="228"/>
      <c r="I19" s="231"/>
      <c r="J19" s="228"/>
      <c r="K19" s="231"/>
      <c r="L19" s="234"/>
      <c r="M19" s="237"/>
      <c r="N19" s="42"/>
      <c r="O19" s="43"/>
      <c r="P19" s="43"/>
      <c r="Q19" s="43"/>
      <c r="R19" s="61"/>
      <c r="S19" s="68"/>
      <c r="T19" s="69" t="s">
        <v>296</v>
      </c>
      <c r="U19" s="260"/>
      <c r="V19" s="261"/>
      <c r="W19" s="262"/>
      <c r="X19" s="130">
        <v>411621941</v>
      </c>
      <c r="Y19" s="130"/>
      <c r="Z19" s="130"/>
      <c r="AA19" s="130"/>
      <c r="AB19" s="180"/>
      <c r="AC19" s="345"/>
      <c r="AD19" s="269"/>
      <c r="AE19" s="71"/>
      <c r="AF19" s="72"/>
      <c r="AG19" s="25"/>
      <c r="AH19" s="71"/>
      <c r="AI19" s="71"/>
      <c r="AJ19" s="73"/>
      <c r="AK19" s="348"/>
      <c r="AL19" s="269"/>
      <c r="AM19" s="71"/>
      <c r="AN19" s="72"/>
      <c r="AO19" s="25"/>
      <c r="AP19" s="71"/>
      <c r="AQ19" s="74"/>
      <c r="AR19" s="75"/>
      <c r="AS19" s="348"/>
      <c r="AT19" s="269"/>
      <c r="AU19" s="71"/>
      <c r="AV19" s="72"/>
      <c r="AW19" s="25"/>
      <c r="AX19" s="71"/>
      <c r="AY19" s="74"/>
      <c r="AZ19" s="75"/>
      <c r="BA19" s="348"/>
      <c r="BB19" s="269"/>
      <c r="BC19" s="71"/>
      <c r="BD19" s="72"/>
      <c r="BE19" s="25"/>
      <c r="BF19" s="71"/>
      <c r="BG19" s="74"/>
      <c r="BH19" s="75"/>
      <c r="BI19" s="76"/>
      <c r="BJ19" s="77"/>
      <c r="BK19" s="77"/>
      <c r="BL19" s="78"/>
    </row>
    <row r="20" spans="1:64" ht="36.75" customHeight="1" x14ac:dyDescent="0.2">
      <c r="A20" s="363"/>
      <c r="B20" s="228"/>
      <c r="C20" s="228"/>
      <c r="D20" s="231"/>
      <c r="E20" s="266"/>
      <c r="F20" s="228"/>
      <c r="G20" s="228"/>
      <c r="H20" s="228"/>
      <c r="I20" s="231"/>
      <c r="J20" s="228"/>
      <c r="K20" s="231"/>
      <c r="L20" s="234"/>
      <c r="M20" s="237"/>
      <c r="N20" s="42"/>
      <c r="O20" s="43"/>
      <c r="P20" s="43"/>
      <c r="Q20" s="43"/>
      <c r="R20" s="61"/>
      <c r="S20" s="68"/>
      <c r="T20" s="69" t="s">
        <v>297</v>
      </c>
      <c r="U20" s="260"/>
      <c r="V20" s="261"/>
      <c r="W20" s="262"/>
      <c r="X20" s="130">
        <v>411621941</v>
      </c>
      <c r="Y20" s="130"/>
      <c r="Z20" s="130"/>
      <c r="AA20" s="130"/>
      <c r="AB20" s="180"/>
      <c r="AC20" s="345"/>
      <c r="AD20" s="269"/>
      <c r="AE20" s="71"/>
      <c r="AF20" s="72"/>
      <c r="AG20" s="25"/>
      <c r="AH20" s="71"/>
      <c r="AI20" s="71"/>
      <c r="AJ20" s="73"/>
      <c r="AK20" s="348"/>
      <c r="AL20" s="269"/>
      <c r="AM20" s="71"/>
      <c r="AN20" s="72"/>
      <c r="AO20" s="25"/>
      <c r="AP20" s="71"/>
      <c r="AQ20" s="74"/>
      <c r="AR20" s="75"/>
      <c r="AS20" s="348"/>
      <c r="AT20" s="269"/>
      <c r="AU20" s="71"/>
      <c r="AV20" s="72"/>
      <c r="AW20" s="25"/>
      <c r="AX20" s="71"/>
      <c r="AY20" s="74"/>
      <c r="AZ20" s="75"/>
      <c r="BA20" s="348"/>
      <c r="BB20" s="269"/>
      <c r="BC20" s="71"/>
      <c r="BD20" s="72"/>
      <c r="BE20" s="25"/>
      <c r="BF20" s="71"/>
      <c r="BG20" s="74"/>
      <c r="BH20" s="75"/>
      <c r="BI20" s="76"/>
      <c r="BJ20" s="77"/>
      <c r="BK20" s="77"/>
      <c r="BL20" s="78"/>
    </row>
    <row r="21" spans="1:64" ht="36.75" customHeight="1" x14ac:dyDescent="0.2">
      <c r="A21" s="363"/>
      <c r="B21" s="228"/>
      <c r="C21" s="228"/>
      <c r="D21" s="231"/>
      <c r="E21" s="266"/>
      <c r="F21" s="228"/>
      <c r="G21" s="228"/>
      <c r="H21" s="228"/>
      <c r="I21" s="231"/>
      <c r="J21" s="228"/>
      <c r="K21" s="231"/>
      <c r="L21" s="234"/>
      <c r="M21" s="237"/>
      <c r="N21" s="42"/>
      <c r="O21" s="43"/>
      <c r="P21" s="43"/>
      <c r="Q21" s="43"/>
      <c r="R21" s="61"/>
      <c r="S21" s="68"/>
      <c r="T21" s="69" t="s">
        <v>298</v>
      </c>
      <c r="U21" s="260"/>
      <c r="V21" s="261"/>
      <c r="W21" s="262"/>
      <c r="X21" s="130">
        <v>686872374</v>
      </c>
      <c r="Y21" s="130"/>
      <c r="Z21" s="130"/>
      <c r="AA21" s="130"/>
      <c r="AB21" s="180"/>
      <c r="AC21" s="345"/>
      <c r="AD21" s="269"/>
      <c r="AE21" s="71"/>
      <c r="AF21" s="72"/>
      <c r="AG21" s="25"/>
      <c r="AH21" s="71"/>
      <c r="AI21" s="71"/>
      <c r="AJ21" s="73"/>
      <c r="AK21" s="348"/>
      <c r="AL21" s="269"/>
      <c r="AM21" s="71"/>
      <c r="AN21" s="72"/>
      <c r="AO21" s="25"/>
      <c r="AP21" s="71"/>
      <c r="AQ21" s="74"/>
      <c r="AR21" s="75"/>
      <c r="AS21" s="348"/>
      <c r="AT21" s="269"/>
      <c r="AU21" s="71"/>
      <c r="AV21" s="72"/>
      <c r="AW21" s="25"/>
      <c r="AX21" s="71"/>
      <c r="AY21" s="74"/>
      <c r="AZ21" s="75"/>
      <c r="BA21" s="348"/>
      <c r="BB21" s="269"/>
      <c r="BC21" s="71"/>
      <c r="BD21" s="72"/>
      <c r="BE21" s="25"/>
      <c r="BF21" s="71"/>
      <c r="BG21" s="74"/>
      <c r="BH21" s="75"/>
      <c r="BI21" s="76"/>
      <c r="BJ21" s="77"/>
      <c r="BK21" s="77"/>
      <c r="BL21" s="78"/>
    </row>
    <row r="22" spans="1:64" ht="36.75" customHeight="1" x14ac:dyDescent="0.2">
      <c r="A22" s="363"/>
      <c r="B22" s="228"/>
      <c r="C22" s="228"/>
      <c r="D22" s="231"/>
      <c r="E22" s="266"/>
      <c r="F22" s="228"/>
      <c r="G22" s="228"/>
      <c r="H22" s="228"/>
      <c r="I22" s="231"/>
      <c r="J22" s="228"/>
      <c r="K22" s="231"/>
      <c r="L22" s="234"/>
      <c r="M22" s="237"/>
      <c r="N22" s="42"/>
      <c r="O22" s="43"/>
      <c r="P22" s="43"/>
      <c r="Q22" s="43"/>
      <c r="R22" s="61"/>
      <c r="S22" s="68"/>
      <c r="T22" s="69" t="s">
        <v>299</v>
      </c>
      <c r="U22" s="260"/>
      <c r="V22" s="261"/>
      <c r="W22" s="262"/>
      <c r="X22" s="130">
        <v>1329970653</v>
      </c>
      <c r="Y22" s="130"/>
      <c r="Z22" s="130"/>
      <c r="AA22" s="130"/>
      <c r="AB22" s="180"/>
      <c r="AC22" s="345"/>
      <c r="AD22" s="269"/>
      <c r="AE22" s="71"/>
      <c r="AF22" s="72"/>
      <c r="AG22" s="25"/>
      <c r="AH22" s="71"/>
      <c r="AI22" s="71"/>
      <c r="AJ22" s="73"/>
      <c r="AK22" s="348"/>
      <c r="AL22" s="269"/>
      <c r="AM22" s="71"/>
      <c r="AN22" s="72"/>
      <c r="AO22" s="25"/>
      <c r="AP22" s="71"/>
      <c r="AQ22" s="74"/>
      <c r="AR22" s="75"/>
      <c r="AS22" s="348"/>
      <c r="AT22" s="269"/>
      <c r="AU22" s="71"/>
      <c r="AV22" s="72"/>
      <c r="AW22" s="25"/>
      <c r="AX22" s="71"/>
      <c r="AY22" s="74"/>
      <c r="AZ22" s="75"/>
      <c r="BA22" s="348"/>
      <c r="BB22" s="269"/>
      <c r="BC22" s="71"/>
      <c r="BD22" s="72"/>
      <c r="BE22" s="25"/>
      <c r="BF22" s="71"/>
      <c r="BG22" s="74"/>
      <c r="BH22" s="75"/>
      <c r="BI22" s="76"/>
      <c r="BJ22" s="77"/>
      <c r="BK22" s="77"/>
      <c r="BL22" s="78"/>
    </row>
    <row r="23" spans="1:64" ht="36.75" customHeight="1" x14ac:dyDescent="0.2">
      <c r="A23" s="363"/>
      <c r="B23" s="228"/>
      <c r="C23" s="228"/>
      <c r="D23" s="231"/>
      <c r="E23" s="266"/>
      <c r="F23" s="228"/>
      <c r="G23" s="228"/>
      <c r="H23" s="228"/>
      <c r="I23" s="231"/>
      <c r="J23" s="228"/>
      <c r="K23" s="231"/>
      <c r="L23" s="234"/>
      <c r="M23" s="237"/>
      <c r="N23" s="42"/>
      <c r="O23" s="43"/>
      <c r="P23" s="43"/>
      <c r="Q23" s="43"/>
      <c r="R23" s="61"/>
      <c r="S23" s="68"/>
      <c r="T23" s="69" t="s">
        <v>300</v>
      </c>
      <c r="U23" s="260"/>
      <c r="V23" s="261"/>
      <c r="W23" s="262"/>
      <c r="X23" s="130">
        <v>504663077</v>
      </c>
      <c r="Y23" s="130"/>
      <c r="Z23" s="130"/>
      <c r="AA23" s="130"/>
      <c r="AB23" s="180"/>
      <c r="AC23" s="345"/>
      <c r="AD23" s="269"/>
      <c r="AE23" s="71"/>
      <c r="AF23" s="72"/>
      <c r="AG23" s="25"/>
      <c r="AH23" s="71"/>
      <c r="AI23" s="71"/>
      <c r="AJ23" s="73"/>
      <c r="AK23" s="348"/>
      <c r="AL23" s="269"/>
      <c r="AM23" s="71"/>
      <c r="AN23" s="72"/>
      <c r="AO23" s="25"/>
      <c r="AP23" s="71"/>
      <c r="AQ23" s="74"/>
      <c r="AR23" s="75"/>
      <c r="AS23" s="348"/>
      <c r="AT23" s="269"/>
      <c r="AU23" s="71"/>
      <c r="AV23" s="72"/>
      <c r="AW23" s="25"/>
      <c r="AX23" s="71"/>
      <c r="AY23" s="74"/>
      <c r="AZ23" s="75"/>
      <c r="BA23" s="348"/>
      <c r="BB23" s="269"/>
      <c r="BC23" s="71"/>
      <c r="BD23" s="72"/>
      <c r="BE23" s="25"/>
      <c r="BF23" s="71"/>
      <c r="BG23" s="74"/>
      <c r="BH23" s="75"/>
      <c r="BI23" s="76"/>
      <c r="BJ23" s="77"/>
      <c r="BK23" s="77"/>
      <c r="BL23" s="78"/>
    </row>
    <row r="24" spans="1:64" ht="36.75" customHeight="1" x14ac:dyDescent="0.2">
      <c r="A24" s="363"/>
      <c r="B24" s="228"/>
      <c r="C24" s="228"/>
      <c r="D24" s="231"/>
      <c r="E24" s="266"/>
      <c r="F24" s="228"/>
      <c r="G24" s="228"/>
      <c r="H24" s="228"/>
      <c r="I24" s="231"/>
      <c r="J24" s="228"/>
      <c r="K24" s="231"/>
      <c r="L24" s="234"/>
      <c r="M24" s="237"/>
      <c r="N24" s="42"/>
      <c r="O24" s="43"/>
      <c r="P24" s="43"/>
      <c r="Q24" s="43"/>
      <c r="R24" s="61"/>
      <c r="S24" s="68"/>
      <c r="T24" s="69" t="s">
        <v>301</v>
      </c>
      <c r="U24" s="260"/>
      <c r="V24" s="261"/>
      <c r="W24" s="262"/>
      <c r="X24" s="130">
        <v>1225284343</v>
      </c>
      <c r="Y24" s="130"/>
      <c r="Z24" s="130"/>
      <c r="AA24" s="130"/>
      <c r="AB24" s="180"/>
      <c r="AC24" s="345"/>
      <c r="AD24" s="269"/>
      <c r="AE24" s="71"/>
      <c r="AF24" s="72"/>
      <c r="AG24" s="25"/>
      <c r="AH24" s="71"/>
      <c r="AI24" s="71"/>
      <c r="AJ24" s="73"/>
      <c r="AK24" s="348"/>
      <c r="AL24" s="269"/>
      <c r="AM24" s="71"/>
      <c r="AN24" s="72"/>
      <c r="AO24" s="25"/>
      <c r="AP24" s="71"/>
      <c r="AQ24" s="74"/>
      <c r="AR24" s="75"/>
      <c r="AS24" s="348"/>
      <c r="AT24" s="269"/>
      <c r="AU24" s="71"/>
      <c r="AV24" s="72"/>
      <c r="AW24" s="25"/>
      <c r="AX24" s="71"/>
      <c r="AY24" s="74"/>
      <c r="AZ24" s="75"/>
      <c r="BA24" s="348"/>
      <c r="BB24" s="269"/>
      <c r="BC24" s="71"/>
      <c r="BD24" s="72"/>
      <c r="BE24" s="25"/>
      <c r="BF24" s="71"/>
      <c r="BG24" s="74"/>
      <c r="BH24" s="75"/>
      <c r="BI24" s="76"/>
      <c r="BJ24" s="77"/>
      <c r="BK24" s="77"/>
      <c r="BL24" s="78"/>
    </row>
    <row r="25" spans="1:64" ht="36.75" customHeight="1" x14ac:dyDescent="0.2">
      <c r="A25" s="363"/>
      <c r="B25" s="228"/>
      <c r="C25" s="228"/>
      <c r="D25" s="231"/>
      <c r="E25" s="266"/>
      <c r="F25" s="228"/>
      <c r="G25" s="228"/>
      <c r="H25" s="228"/>
      <c r="I25" s="231"/>
      <c r="J25" s="228"/>
      <c r="K25" s="231"/>
      <c r="L25" s="234"/>
      <c r="M25" s="237"/>
      <c r="N25" s="42"/>
      <c r="O25" s="43"/>
      <c r="P25" s="43"/>
      <c r="Q25" s="43"/>
      <c r="R25" s="61"/>
      <c r="S25" s="68"/>
      <c r="T25" s="263" t="s">
        <v>304</v>
      </c>
      <c r="U25" s="264" t="s">
        <v>306</v>
      </c>
      <c r="V25" s="90"/>
      <c r="W25" s="182"/>
      <c r="X25" s="130"/>
      <c r="Y25" s="130"/>
      <c r="Z25" s="130"/>
      <c r="AA25" s="130"/>
      <c r="AB25" s="180"/>
      <c r="AC25" s="345"/>
      <c r="AD25" s="269"/>
      <c r="AE25" s="71"/>
      <c r="AF25" s="72"/>
      <c r="AG25" s="25"/>
      <c r="AH25" s="71"/>
      <c r="AI25" s="71"/>
      <c r="AJ25" s="73"/>
      <c r="AK25" s="348"/>
      <c r="AL25" s="269"/>
      <c r="AM25" s="71"/>
      <c r="AN25" s="72"/>
      <c r="AO25" s="25"/>
      <c r="AP25" s="71"/>
      <c r="AQ25" s="74"/>
      <c r="AR25" s="75"/>
      <c r="AS25" s="348"/>
      <c r="AT25" s="269"/>
      <c r="AU25" s="71"/>
      <c r="AV25" s="72"/>
      <c r="AW25" s="25"/>
      <c r="AX25" s="71"/>
      <c r="AY25" s="74"/>
      <c r="AZ25" s="75"/>
      <c r="BA25" s="348"/>
      <c r="BB25" s="269"/>
      <c r="BC25" s="71"/>
      <c r="BD25" s="72"/>
      <c r="BE25" s="25"/>
      <c r="BF25" s="71"/>
      <c r="BG25" s="74"/>
      <c r="BH25" s="75"/>
      <c r="BI25" s="76"/>
      <c r="BJ25" s="77"/>
      <c r="BK25" s="77"/>
      <c r="BL25" s="78"/>
    </row>
    <row r="26" spans="1:64" ht="36.75" customHeight="1" x14ac:dyDescent="0.2">
      <c r="A26" s="363"/>
      <c r="B26" s="228"/>
      <c r="C26" s="228"/>
      <c r="D26" s="231"/>
      <c r="E26" s="266"/>
      <c r="F26" s="228"/>
      <c r="G26" s="228"/>
      <c r="H26" s="228"/>
      <c r="I26" s="231"/>
      <c r="J26" s="228"/>
      <c r="K26" s="231"/>
      <c r="L26" s="234"/>
      <c r="M26" s="237"/>
      <c r="N26" s="42"/>
      <c r="O26" s="43"/>
      <c r="P26" s="43"/>
      <c r="Q26" s="43"/>
      <c r="R26" s="61"/>
      <c r="S26" s="68"/>
      <c r="T26" s="263"/>
      <c r="U26" s="264"/>
      <c r="V26" s="90">
        <v>43141</v>
      </c>
      <c r="W26" s="182" t="s">
        <v>302</v>
      </c>
      <c r="X26" s="130">
        <v>93485989809</v>
      </c>
      <c r="Y26" s="130"/>
      <c r="Z26" s="130"/>
      <c r="AA26" s="130"/>
      <c r="AB26" s="180"/>
      <c r="AC26" s="345"/>
      <c r="AD26" s="269"/>
      <c r="AE26" s="71"/>
      <c r="AF26" s="72"/>
      <c r="AG26" s="25"/>
      <c r="AH26" s="71"/>
      <c r="AI26" s="71"/>
      <c r="AJ26" s="73"/>
      <c r="AK26" s="348"/>
      <c r="AL26" s="269"/>
      <c r="AM26" s="71"/>
      <c r="AN26" s="72"/>
      <c r="AO26" s="25"/>
      <c r="AP26" s="71"/>
      <c r="AQ26" s="74"/>
      <c r="AR26" s="75"/>
      <c r="AS26" s="348"/>
      <c r="AT26" s="269"/>
      <c r="AU26" s="71"/>
      <c r="AV26" s="72"/>
      <c r="AW26" s="25"/>
      <c r="AX26" s="71"/>
      <c r="AY26" s="74"/>
      <c r="AZ26" s="75"/>
      <c r="BA26" s="348"/>
      <c r="BB26" s="269"/>
      <c r="BC26" s="71"/>
      <c r="BD26" s="72"/>
      <c r="BE26" s="25"/>
      <c r="BF26" s="71"/>
      <c r="BG26" s="74"/>
      <c r="BH26" s="75"/>
      <c r="BI26" s="76"/>
      <c r="BJ26" s="77"/>
      <c r="BK26" s="77"/>
      <c r="BL26" s="78"/>
    </row>
    <row r="27" spans="1:64" ht="36.75" customHeight="1" x14ac:dyDescent="0.2">
      <c r="A27" s="363"/>
      <c r="B27" s="228"/>
      <c r="C27" s="228"/>
      <c r="D27" s="231"/>
      <c r="E27" s="266"/>
      <c r="F27" s="228"/>
      <c r="G27" s="228"/>
      <c r="H27" s="228"/>
      <c r="I27" s="231"/>
      <c r="J27" s="228"/>
      <c r="K27" s="231"/>
      <c r="L27" s="234"/>
      <c r="M27" s="237"/>
      <c r="N27" s="42"/>
      <c r="O27" s="43"/>
      <c r="P27" s="43"/>
      <c r="Q27" s="43"/>
      <c r="R27" s="61"/>
      <c r="S27" s="68"/>
      <c r="T27" s="263"/>
      <c r="U27" s="264"/>
      <c r="V27" s="90"/>
      <c r="W27" s="182"/>
      <c r="X27" s="130"/>
      <c r="Y27" s="130"/>
      <c r="Z27" s="130"/>
      <c r="AA27" s="130"/>
      <c r="AB27" s="180"/>
      <c r="AC27" s="345"/>
      <c r="AD27" s="269"/>
      <c r="AE27" s="71"/>
      <c r="AF27" s="72"/>
      <c r="AG27" s="25"/>
      <c r="AH27" s="71"/>
      <c r="AI27" s="71"/>
      <c r="AJ27" s="73"/>
      <c r="AK27" s="348"/>
      <c r="AL27" s="269"/>
      <c r="AM27" s="71"/>
      <c r="AN27" s="72"/>
      <c r="AO27" s="25"/>
      <c r="AP27" s="71"/>
      <c r="AQ27" s="74"/>
      <c r="AR27" s="75"/>
      <c r="AS27" s="348"/>
      <c r="AT27" s="269"/>
      <c r="AU27" s="71"/>
      <c r="AV27" s="72"/>
      <c r="AW27" s="25"/>
      <c r="AX27" s="71"/>
      <c r="AY27" s="74"/>
      <c r="AZ27" s="75"/>
      <c r="BA27" s="348"/>
      <c r="BB27" s="269"/>
      <c r="BC27" s="71"/>
      <c r="BD27" s="72"/>
      <c r="BE27" s="25"/>
      <c r="BF27" s="71"/>
      <c r="BG27" s="74"/>
      <c r="BH27" s="75"/>
      <c r="BI27" s="76"/>
      <c r="BJ27" s="77"/>
      <c r="BK27" s="77"/>
      <c r="BL27" s="78"/>
    </row>
    <row r="28" spans="1:64" ht="36.75" customHeight="1" x14ac:dyDescent="0.2">
      <c r="A28" s="363"/>
      <c r="B28" s="228"/>
      <c r="C28" s="228"/>
      <c r="D28" s="231"/>
      <c r="E28" s="266"/>
      <c r="F28" s="228"/>
      <c r="G28" s="228"/>
      <c r="H28" s="228"/>
      <c r="I28" s="231"/>
      <c r="J28" s="228"/>
      <c r="K28" s="231"/>
      <c r="L28" s="234"/>
      <c r="M28" s="237"/>
      <c r="N28" s="42" t="s">
        <v>70</v>
      </c>
      <c r="O28" s="43">
        <v>3400</v>
      </c>
      <c r="P28" s="43" t="s">
        <v>50</v>
      </c>
      <c r="Q28" s="43"/>
      <c r="R28" s="325"/>
      <c r="S28" s="330"/>
      <c r="T28" s="267" t="s">
        <v>305</v>
      </c>
      <c r="U28" s="316" t="s">
        <v>288</v>
      </c>
      <c r="V28" s="261">
        <v>43383</v>
      </c>
      <c r="W28" s="318" t="s">
        <v>255</v>
      </c>
      <c r="X28" s="315">
        <v>9000000000</v>
      </c>
      <c r="Y28" s="315"/>
      <c r="Z28" s="315"/>
      <c r="AA28" s="315"/>
      <c r="AB28" s="343"/>
      <c r="AC28" s="345"/>
      <c r="AD28" s="269"/>
      <c r="AE28" s="82"/>
      <c r="AF28" s="43"/>
      <c r="AG28" s="43"/>
      <c r="AH28" s="288"/>
      <c r="AI28" s="288"/>
      <c r="AJ28" s="337"/>
      <c r="AK28" s="348"/>
      <c r="AL28" s="269"/>
      <c r="AM28" s="82"/>
      <c r="AN28" s="43"/>
      <c r="AO28" s="43"/>
      <c r="AP28" s="288"/>
      <c r="AQ28" s="288"/>
      <c r="AR28" s="337"/>
      <c r="AS28" s="348"/>
      <c r="AT28" s="269"/>
      <c r="AU28" s="82"/>
      <c r="AV28" s="43"/>
      <c r="AW28" s="43"/>
      <c r="AX28" s="288"/>
      <c r="AY28" s="288"/>
      <c r="AZ28" s="337"/>
      <c r="BA28" s="348"/>
      <c r="BB28" s="269"/>
      <c r="BC28" s="82"/>
      <c r="BD28" s="43"/>
      <c r="BE28" s="43"/>
      <c r="BF28" s="288"/>
      <c r="BG28" s="288"/>
      <c r="BH28" s="337"/>
      <c r="BI28" s="340"/>
      <c r="BJ28" s="354"/>
      <c r="BK28" s="354"/>
      <c r="BL28" s="332"/>
    </row>
    <row r="29" spans="1:64" ht="40.5" customHeight="1" x14ac:dyDescent="0.2">
      <c r="A29" s="363"/>
      <c r="B29" s="228"/>
      <c r="C29" s="228"/>
      <c r="D29" s="231"/>
      <c r="E29" s="266"/>
      <c r="F29" s="228"/>
      <c r="G29" s="228"/>
      <c r="H29" s="228"/>
      <c r="I29" s="231"/>
      <c r="J29" s="228"/>
      <c r="K29" s="231"/>
      <c r="L29" s="234"/>
      <c r="M29" s="237"/>
      <c r="N29" s="42"/>
      <c r="O29" s="43"/>
      <c r="P29" s="43"/>
      <c r="Q29" s="43"/>
      <c r="R29" s="326"/>
      <c r="S29" s="331"/>
      <c r="T29" s="267"/>
      <c r="U29" s="316"/>
      <c r="V29" s="261"/>
      <c r="W29" s="318"/>
      <c r="X29" s="315"/>
      <c r="Y29" s="315"/>
      <c r="Z29" s="315"/>
      <c r="AA29" s="315"/>
      <c r="AB29" s="343"/>
      <c r="AC29" s="345"/>
      <c r="AD29" s="269"/>
      <c r="AE29" s="42"/>
      <c r="AF29" s="43"/>
      <c r="AG29" s="43"/>
      <c r="AH29" s="269"/>
      <c r="AI29" s="269"/>
      <c r="AJ29" s="338"/>
      <c r="AK29" s="348"/>
      <c r="AL29" s="269"/>
      <c r="AM29" s="42"/>
      <c r="AN29" s="43"/>
      <c r="AO29" s="43"/>
      <c r="AP29" s="269"/>
      <c r="AQ29" s="269"/>
      <c r="AR29" s="338"/>
      <c r="AS29" s="348"/>
      <c r="AT29" s="269"/>
      <c r="AU29" s="42"/>
      <c r="AV29" s="43"/>
      <c r="AW29" s="43"/>
      <c r="AX29" s="269"/>
      <c r="AY29" s="269"/>
      <c r="AZ29" s="338"/>
      <c r="BA29" s="348"/>
      <c r="BB29" s="269"/>
      <c r="BC29" s="42"/>
      <c r="BD29" s="43"/>
      <c r="BE29" s="43"/>
      <c r="BF29" s="269"/>
      <c r="BG29" s="269"/>
      <c r="BH29" s="338"/>
      <c r="BI29" s="341"/>
      <c r="BJ29" s="355"/>
      <c r="BK29" s="355"/>
      <c r="BL29" s="333"/>
    </row>
    <row r="30" spans="1:64" ht="33" x14ac:dyDescent="0.2">
      <c r="A30" s="363"/>
      <c r="B30" s="228"/>
      <c r="C30" s="228"/>
      <c r="D30" s="231"/>
      <c r="E30" s="266"/>
      <c r="F30" s="228"/>
      <c r="G30" s="228"/>
      <c r="H30" s="228"/>
      <c r="I30" s="231"/>
      <c r="J30" s="228"/>
      <c r="K30" s="231"/>
      <c r="L30" s="234"/>
      <c r="M30" s="237"/>
      <c r="N30" s="42"/>
      <c r="O30" s="43"/>
      <c r="P30" s="43"/>
      <c r="Q30" s="43"/>
      <c r="R30" s="86"/>
      <c r="S30" s="176"/>
      <c r="T30" s="267"/>
      <c r="U30" s="179" t="s">
        <v>286</v>
      </c>
      <c r="V30" s="90">
        <v>43141</v>
      </c>
      <c r="W30" s="172" t="s">
        <v>255</v>
      </c>
      <c r="X30" s="315"/>
      <c r="Y30" s="315"/>
      <c r="Z30" s="315"/>
      <c r="AA30" s="315"/>
      <c r="AB30" s="343"/>
      <c r="AC30" s="345"/>
      <c r="AD30" s="269"/>
      <c r="AE30" s="42"/>
      <c r="AF30" s="43"/>
      <c r="AG30" s="43"/>
      <c r="AH30" s="270"/>
      <c r="AI30" s="270"/>
      <c r="AJ30" s="339"/>
      <c r="AK30" s="348"/>
      <c r="AL30" s="269"/>
      <c r="AM30" s="42"/>
      <c r="AN30" s="43"/>
      <c r="AO30" s="43"/>
      <c r="AP30" s="270"/>
      <c r="AQ30" s="270"/>
      <c r="AR30" s="339"/>
      <c r="AS30" s="348"/>
      <c r="AT30" s="269"/>
      <c r="AU30" s="42"/>
      <c r="AV30" s="43"/>
      <c r="AW30" s="43"/>
      <c r="AX30" s="270"/>
      <c r="AY30" s="270"/>
      <c r="AZ30" s="339"/>
      <c r="BA30" s="348"/>
      <c r="BB30" s="269"/>
      <c r="BC30" s="42"/>
      <c r="BD30" s="43"/>
      <c r="BE30" s="43"/>
      <c r="BF30" s="270"/>
      <c r="BG30" s="270"/>
      <c r="BH30" s="339"/>
      <c r="BI30" s="342"/>
      <c r="BJ30" s="356"/>
      <c r="BK30" s="356"/>
      <c r="BL30" s="334"/>
    </row>
    <row r="31" spans="1:64" ht="33" x14ac:dyDescent="0.2">
      <c r="A31" s="363"/>
      <c r="B31" s="228"/>
      <c r="C31" s="228"/>
      <c r="D31" s="231"/>
      <c r="E31" s="266"/>
      <c r="F31" s="228"/>
      <c r="G31" s="228"/>
      <c r="H31" s="228"/>
      <c r="I31" s="231"/>
      <c r="J31" s="228"/>
      <c r="K31" s="231"/>
      <c r="L31" s="234"/>
      <c r="M31" s="237"/>
      <c r="N31" s="42"/>
      <c r="O31" s="89"/>
      <c r="P31" s="89"/>
      <c r="Q31" s="89"/>
      <c r="R31" s="86"/>
      <c r="S31" s="176"/>
      <c r="T31" s="183" t="s">
        <v>303</v>
      </c>
      <c r="U31" s="179" t="s">
        <v>260</v>
      </c>
      <c r="V31" s="90">
        <v>43383</v>
      </c>
      <c r="W31" s="172" t="s">
        <v>255</v>
      </c>
      <c r="X31" s="130">
        <f>X28*5/100</f>
        <v>450000000</v>
      </c>
      <c r="Y31" s="130"/>
      <c r="Z31" s="130"/>
      <c r="AA31" s="130"/>
      <c r="AB31" s="180"/>
      <c r="AC31" s="345"/>
      <c r="AD31" s="269"/>
      <c r="AE31" s="25"/>
      <c r="AF31" s="25"/>
      <c r="AG31" s="25"/>
      <c r="AH31" s="25"/>
      <c r="AI31" s="25"/>
      <c r="AJ31" s="26"/>
      <c r="AK31" s="348"/>
      <c r="AL31" s="269"/>
      <c r="AM31" s="25"/>
      <c r="AN31" s="25"/>
      <c r="AO31" s="25"/>
      <c r="AP31" s="25"/>
      <c r="AQ31" s="25"/>
      <c r="AR31" s="26"/>
      <c r="AS31" s="348"/>
      <c r="AT31" s="269"/>
      <c r="AU31" s="25"/>
      <c r="AV31" s="25"/>
      <c r="AW31" s="25"/>
      <c r="AX31" s="25"/>
      <c r="AY31" s="25"/>
      <c r="AZ31" s="26"/>
      <c r="BA31" s="348"/>
      <c r="BB31" s="269"/>
      <c r="BC31" s="25"/>
      <c r="BD31" s="25"/>
      <c r="BE31" s="25"/>
      <c r="BF31" s="25"/>
      <c r="BG31" s="25"/>
      <c r="BH31" s="26"/>
      <c r="BI31" s="91"/>
      <c r="BJ31" s="92"/>
      <c r="BK31" s="92"/>
      <c r="BL31" s="93"/>
    </row>
    <row r="32" spans="1:64" ht="16.5" customHeight="1" x14ac:dyDescent="0.2">
      <c r="A32" s="363"/>
      <c r="B32" s="228"/>
      <c r="C32" s="228"/>
      <c r="D32" s="231"/>
      <c r="E32" s="266"/>
      <c r="F32" s="228"/>
      <c r="G32" s="228"/>
      <c r="H32" s="228"/>
      <c r="I32" s="231"/>
      <c r="J32" s="228"/>
      <c r="K32" s="231"/>
      <c r="L32" s="234"/>
      <c r="M32" s="237"/>
      <c r="N32" s="42" t="s">
        <v>58</v>
      </c>
      <c r="O32" s="43">
        <v>11425</v>
      </c>
      <c r="P32" s="43" t="s">
        <v>55</v>
      </c>
      <c r="Q32" s="89"/>
      <c r="R32" s="61"/>
      <c r="S32" s="68"/>
      <c r="T32" s="267" t="s">
        <v>324</v>
      </c>
      <c r="U32" s="184" t="s">
        <v>325</v>
      </c>
      <c r="V32" s="261">
        <v>43383</v>
      </c>
      <c r="W32" s="172"/>
      <c r="X32" s="130">
        <v>10922740904.030001</v>
      </c>
      <c r="Y32" s="130"/>
      <c r="Z32" s="130"/>
      <c r="AA32" s="130"/>
      <c r="AB32" s="180"/>
      <c r="AC32" s="345"/>
      <c r="AD32" s="269"/>
      <c r="AE32" s="71"/>
      <c r="AF32" s="71"/>
      <c r="AG32" s="25"/>
      <c r="AH32" s="71"/>
      <c r="AI32" s="71"/>
      <c r="AJ32" s="73"/>
      <c r="AK32" s="348"/>
      <c r="AL32" s="269"/>
      <c r="AM32" s="71"/>
      <c r="AN32" s="71"/>
      <c r="AO32" s="71"/>
      <c r="AP32" s="71"/>
      <c r="AQ32" s="71"/>
      <c r="AR32" s="73"/>
      <c r="AS32" s="348"/>
      <c r="AT32" s="269"/>
      <c r="AU32" s="71"/>
      <c r="AV32" s="71"/>
      <c r="AW32" s="71"/>
      <c r="AX32" s="71"/>
      <c r="AY32" s="71"/>
      <c r="AZ32" s="73"/>
      <c r="BA32" s="348"/>
      <c r="BB32" s="269"/>
      <c r="BC32" s="71"/>
      <c r="BD32" s="71"/>
      <c r="BE32" s="71"/>
      <c r="BF32" s="71"/>
      <c r="BG32" s="71"/>
      <c r="BH32" s="73"/>
      <c r="BI32" s="94"/>
      <c r="BJ32" s="95"/>
      <c r="BK32" s="95"/>
      <c r="BL32" s="96"/>
    </row>
    <row r="33" spans="1:64" ht="16.5" x14ac:dyDescent="0.2">
      <c r="A33" s="363"/>
      <c r="B33" s="228"/>
      <c r="C33" s="228"/>
      <c r="D33" s="231"/>
      <c r="E33" s="266"/>
      <c r="F33" s="228"/>
      <c r="G33" s="228"/>
      <c r="H33" s="228"/>
      <c r="I33" s="231"/>
      <c r="J33" s="228"/>
      <c r="K33" s="231"/>
      <c r="L33" s="234"/>
      <c r="M33" s="237"/>
      <c r="N33" s="42" t="s">
        <v>58</v>
      </c>
      <c r="O33" s="43">
        <v>50086</v>
      </c>
      <c r="P33" s="43" t="s">
        <v>55</v>
      </c>
      <c r="Q33" s="89"/>
      <c r="R33" s="61"/>
      <c r="S33" s="68"/>
      <c r="T33" s="267"/>
      <c r="U33" s="184"/>
      <c r="V33" s="261"/>
      <c r="W33" s="172"/>
      <c r="X33" s="130"/>
      <c r="Y33" s="130"/>
      <c r="Z33" s="130"/>
      <c r="AA33" s="130"/>
      <c r="AB33" s="180"/>
      <c r="AC33" s="345"/>
      <c r="AD33" s="269"/>
      <c r="AE33" s="71"/>
      <c r="AF33" s="71"/>
      <c r="AG33" s="25"/>
      <c r="AH33" s="71"/>
      <c r="AI33" s="71"/>
      <c r="AJ33" s="73"/>
      <c r="AK33" s="348"/>
      <c r="AL33" s="269"/>
      <c r="AM33" s="71"/>
      <c r="AN33" s="71"/>
      <c r="AO33" s="71"/>
      <c r="AP33" s="71"/>
      <c r="AQ33" s="71"/>
      <c r="AR33" s="73"/>
      <c r="AS33" s="348"/>
      <c r="AT33" s="269"/>
      <c r="AU33" s="71"/>
      <c r="AV33" s="71"/>
      <c r="AW33" s="71"/>
      <c r="AX33" s="71"/>
      <c r="AY33" s="71"/>
      <c r="AZ33" s="73"/>
      <c r="BA33" s="348"/>
      <c r="BB33" s="269"/>
      <c r="BC33" s="71"/>
      <c r="BD33" s="71"/>
      <c r="BE33" s="71"/>
      <c r="BF33" s="71"/>
      <c r="BG33" s="71"/>
      <c r="BH33" s="73"/>
      <c r="BI33" s="94"/>
      <c r="BJ33" s="95"/>
      <c r="BK33" s="95"/>
      <c r="BL33" s="96"/>
    </row>
    <row r="34" spans="1:64" ht="16.5" x14ac:dyDescent="0.2">
      <c r="A34" s="363"/>
      <c r="B34" s="228"/>
      <c r="C34" s="228"/>
      <c r="D34" s="231"/>
      <c r="E34" s="266"/>
      <c r="F34" s="228"/>
      <c r="G34" s="228"/>
      <c r="H34" s="228"/>
      <c r="I34" s="231"/>
      <c r="J34" s="228"/>
      <c r="K34" s="231"/>
      <c r="L34" s="234"/>
      <c r="M34" s="237"/>
      <c r="N34" s="42"/>
      <c r="O34" s="43"/>
      <c r="P34" s="43"/>
      <c r="Q34" s="89"/>
      <c r="R34" s="61"/>
      <c r="S34" s="68"/>
      <c r="T34" s="267"/>
      <c r="U34" s="179" t="s">
        <v>286</v>
      </c>
      <c r="V34" s="90">
        <v>43141</v>
      </c>
      <c r="W34" s="172"/>
      <c r="X34" s="130"/>
      <c r="Y34" s="130"/>
      <c r="Z34" s="130"/>
      <c r="AA34" s="130"/>
      <c r="AB34" s="180"/>
      <c r="AC34" s="345"/>
      <c r="AD34" s="269"/>
      <c r="AE34" s="71"/>
      <c r="AF34" s="71"/>
      <c r="AG34" s="25"/>
      <c r="AH34" s="71"/>
      <c r="AI34" s="71"/>
      <c r="AJ34" s="73"/>
      <c r="AK34" s="348"/>
      <c r="AL34" s="269"/>
      <c r="AM34" s="71"/>
      <c r="AN34" s="71"/>
      <c r="AO34" s="71"/>
      <c r="AP34" s="71"/>
      <c r="AQ34" s="71"/>
      <c r="AR34" s="73"/>
      <c r="AS34" s="348"/>
      <c r="AT34" s="269"/>
      <c r="AU34" s="71"/>
      <c r="AV34" s="71"/>
      <c r="AW34" s="71"/>
      <c r="AX34" s="71"/>
      <c r="AY34" s="71"/>
      <c r="AZ34" s="73"/>
      <c r="BA34" s="348"/>
      <c r="BB34" s="269"/>
      <c r="BC34" s="71"/>
      <c r="BD34" s="71"/>
      <c r="BE34" s="71"/>
      <c r="BF34" s="71"/>
      <c r="BG34" s="71"/>
      <c r="BH34" s="73"/>
      <c r="BI34" s="94"/>
      <c r="BJ34" s="95"/>
      <c r="BK34" s="95"/>
      <c r="BL34" s="96"/>
    </row>
    <row r="35" spans="1:64" ht="16.5" x14ac:dyDescent="0.2">
      <c r="A35" s="363"/>
      <c r="B35" s="228"/>
      <c r="C35" s="228"/>
      <c r="D35" s="231"/>
      <c r="E35" s="266"/>
      <c r="F35" s="228"/>
      <c r="G35" s="228"/>
      <c r="H35" s="228"/>
      <c r="I35" s="231"/>
      <c r="J35" s="228"/>
      <c r="K35" s="231"/>
      <c r="L35" s="234"/>
      <c r="M35" s="237"/>
      <c r="N35" s="42"/>
      <c r="O35" s="43"/>
      <c r="P35" s="43"/>
      <c r="Q35" s="89"/>
      <c r="R35" s="61"/>
      <c r="S35" s="68"/>
      <c r="T35" s="267"/>
      <c r="U35" s="179" t="s">
        <v>260</v>
      </c>
      <c r="V35" s="90">
        <v>43383</v>
      </c>
      <c r="W35" s="172"/>
      <c r="X35" s="130"/>
      <c r="Y35" s="130"/>
      <c r="Z35" s="130"/>
      <c r="AA35" s="130"/>
      <c r="AB35" s="180"/>
      <c r="AC35" s="345"/>
      <c r="AD35" s="269"/>
      <c r="AE35" s="71"/>
      <c r="AF35" s="71"/>
      <c r="AG35" s="25"/>
      <c r="AH35" s="71"/>
      <c r="AI35" s="71"/>
      <c r="AJ35" s="73"/>
      <c r="AK35" s="348"/>
      <c r="AL35" s="269"/>
      <c r="AM35" s="71"/>
      <c r="AN35" s="71"/>
      <c r="AO35" s="71"/>
      <c r="AP35" s="71"/>
      <c r="AQ35" s="71"/>
      <c r="AR35" s="73"/>
      <c r="AS35" s="348"/>
      <c r="AT35" s="269"/>
      <c r="AU35" s="71"/>
      <c r="AV35" s="71"/>
      <c r="AW35" s="71"/>
      <c r="AX35" s="71"/>
      <c r="AY35" s="71"/>
      <c r="AZ35" s="73"/>
      <c r="BA35" s="348"/>
      <c r="BB35" s="269"/>
      <c r="BC35" s="71"/>
      <c r="BD35" s="71"/>
      <c r="BE35" s="71"/>
      <c r="BF35" s="71"/>
      <c r="BG35" s="71"/>
      <c r="BH35" s="73"/>
      <c r="BI35" s="94"/>
      <c r="BJ35" s="95"/>
      <c r="BK35" s="95"/>
      <c r="BL35" s="96"/>
    </row>
    <row r="36" spans="1:64" ht="86.25" thickBot="1" x14ac:dyDescent="0.25">
      <c r="A36" s="363"/>
      <c r="B36" s="228"/>
      <c r="C36" s="228"/>
      <c r="D36" s="231"/>
      <c r="E36" s="266"/>
      <c r="F36" s="228"/>
      <c r="G36" s="228"/>
      <c r="H36" s="228"/>
      <c r="I36" s="231"/>
      <c r="J36" s="228"/>
      <c r="K36" s="231"/>
      <c r="L36" s="234"/>
      <c r="M36" s="237"/>
      <c r="N36" s="42"/>
      <c r="O36" s="89"/>
      <c r="P36" s="89" t="s">
        <v>264</v>
      </c>
      <c r="Q36" s="89"/>
      <c r="R36" s="61"/>
      <c r="S36" s="68"/>
      <c r="T36" s="183" t="s">
        <v>262</v>
      </c>
      <c r="U36" s="179" t="s">
        <v>263</v>
      </c>
      <c r="V36" s="90">
        <v>43162</v>
      </c>
      <c r="W36" s="172" t="s">
        <v>255</v>
      </c>
      <c r="X36" s="130">
        <v>67000000000</v>
      </c>
      <c r="Y36" s="130"/>
      <c r="Z36" s="130"/>
      <c r="AA36" s="130"/>
      <c r="AB36" s="180">
        <v>67000000000</v>
      </c>
      <c r="AC36" s="346"/>
      <c r="AD36" s="344"/>
      <c r="AE36" s="97"/>
      <c r="AF36" s="97"/>
      <c r="AG36" s="89"/>
      <c r="AH36" s="97"/>
      <c r="AI36" s="97"/>
      <c r="AJ36" s="98"/>
      <c r="AK36" s="353"/>
      <c r="AL36" s="344"/>
      <c r="AM36" s="45"/>
      <c r="AN36" s="45"/>
      <c r="AO36" s="47"/>
      <c r="AP36" s="47"/>
      <c r="AQ36" s="47"/>
      <c r="AR36" s="48"/>
      <c r="AS36" s="353"/>
      <c r="AT36" s="344"/>
      <c r="AU36" s="45"/>
      <c r="AV36" s="45"/>
      <c r="AW36" s="47"/>
      <c r="AX36" s="47"/>
      <c r="AY36" s="47"/>
      <c r="AZ36" s="48"/>
      <c r="BA36" s="353"/>
      <c r="BB36" s="344"/>
      <c r="BC36" s="45"/>
      <c r="BD36" s="45"/>
      <c r="BE36" s="47"/>
      <c r="BF36" s="47"/>
      <c r="BG36" s="47"/>
      <c r="BH36" s="48"/>
      <c r="BI36" s="49"/>
      <c r="BJ36" s="50"/>
      <c r="BK36" s="50"/>
      <c r="BL36" s="51"/>
    </row>
    <row r="37" spans="1:64" ht="75" customHeight="1" x14ac:dyDescent="0.2">
      <c r="A37" s="362" t="s">
        <v>43</v>
      </c>
      <c r="B37" s="227" t="s">
        <v>44</v>
      </c>
      <c r="C37" s="227" t="s">
        <v>45</v>
      </c>
      <c r="D37" s="230">
        <v>22</v>
      </c>
      <c r="E37" s="265">
        <v>17</v>
      </c>
      <c r="F37" s="227"/>
      <c r="G37" s="227"/>
      <c r="H37" s="227"/>
      <c r="I37" s="230" t="s">
        <v>265</v>
      </c>
      <c r="J37" s="227" t="s">
        <v>266</v>
      </c>
      <c r="K37" s="230">
        <v>0</v>
      </c>
      <c r="L37" s="233">
        <v>4</v>
      </c>
      <c r="M37" s="236">
        <v>1</v>
      </c>
      <c r="N37" s="18" t="s">
        <v>58</v>
      </c>
      <c r="O37" s="19">
        <v>4726</v>
      </c>
      <c r="P37" s="19" t="s">
        <v>50</v>
      </c>
      <c r="Q37" s="19"/>
      <c r="R37" s="54"/>
      <c r="S37" s="55"/>
      <c r="T37" s="335" t="s">
        <v>283</v>
      </c>
      <c r="U37" s="83" t="s">
        <v>267</v>
      </c>
      <c r="V37" s="79">
        <v>43235</v>
      </c>
      <c r="W37" s="84" t="s">
        <v>269</v>
      </c>
      <c r="X37" s="35">
        <v>1229581840</v>
      </c>
      <c r="Y37" s="87"/>
      <c r="Z37" s="87">
        <f>X37</f>
        <v>1229581840</v>
      </c>
      <c r="AA37" s="87"/>
      <c r="AB37" s="178"/>
      <c r="AC37" s="25"/>
      <c r="AD37" s="25"/>
      <c r="AE37" s="268"/>
      <c r="AF37" s="268"/>
      <c r="AG37" s="268"/>
      <c r="AH37" s="268"/>
      <c r="AI37" s="25"/>
      <c r="AJ37" s="26"/>
      <c r="AK37" s="25"/>
      <c r="AL37" s="25"/>
      <c r="AM37" s="268"/>
      <c r="AN37" s="268"/>
      <c r="AO37" s="268"/>
      <c r="AP37" s="268"/>
      <c r="AQ37" s="25"/>
      <c r="AR37" s="26"/>
      <c r="AS37" s="25"/>
      <c r="AT37" s="25"/>
      <c r="AU37" s="268"/>
      <c r="AV37" s="268"/>
      <c r="AW37" s="268"/>
      <c r="AX37" s="268"/>
      <c r="AY37" s="25"/>
      <c r="AZ37" s="26"/>
      <c r="BA37" s="25"/>
      <c r="BB37" s="25"/>
      <c r="BC37" s="268"/>
      <c r="BD37" s="268"/>
      <c r="BE37" s="268"/>
      <c r="BF37" s="268"/>
      <c r="BG37" s="25"/>
      <c r="BH37" s="26"/>
      <c r="BI37" s="39"/>
      <c r="BJ37" s="40"/>
      <c r="BK37" s="40"/>
      <c r="BL37" s="41"/>
    </row>
    <row r="38" spans="1:64" ht="33" x14ac:dyDescent="0.2">
      <c r="A38" s="363"/>
      <c r="B38" s="228"/>
      <c r="C38" s="228"/>
      <c r="D38" s="231"/>
      <c r="E38" s="266"/>
      <c r="F38" s="228"/>
      <c r="G38" s="228"/>
      <c r="H38" s="228"/>
      <c r="I38" s="231"/>
      <c r="J38" s="228"/>
      <c r="K38" s="231"/>
      <c r="L38" s="234"/>
      <c r="M38" s="237"/>
      <c r="N38" s="31"/>
      <c r="O38" s="32"/>
      <c r="P38" s="32"/>
      <c r="Q38" s="32"/>
      <c r="R38" s="61"/>
      <c r="S38" s="62"/>
      <c r="T38" s="335"/>
      <c r="U38" s="33" t="s">
        <v>268</v>
      </c>
      <c r="V38" s="44">
        <v>43281</v>
      </c>
      <c r="W38" s="34" t="s">
        <v>255</v>
      </c>
      <c r="X38" s="35"/>
      <c r="Y38" s="36"/>
      <c r="Z38" s="36"/>
      <c r="AA38" s="36"/>
      <c r="AB38" s="37"/>
      <c r="AC38" s="25"/>
      <c r="AD38" s="25"/>
      <c r="AE38" s="269"/>
      <c r="AF38" s="269"/>
      <c r="AG38" s="269"/>
      <c r="AH38" s="269"/>
      <c r="AI38" s="25"/>
      <c r="AJ38" s="38"/>
      <c r="AK38" s="25"/>
      <c r="AL38" s="25"/>
      <c r="AM38" s="269"/>
      <c r="AN38" s="269"/>
      <c r="AO38" s="269"/>
      <c r="AP38" s="269"/>
      <c r="AQ38" s="25"/>
      <c r="AR38" s="38"/>
      <c r="AS38" s="25"/>
      <c r="AT38" s="25"/>
      <c r="AU38" s="269"/>
      <c r="AV38" s="269"/>
      <c r="AW38" s="269"/>
      <c r="AX38" s="269"/>
      <c r="AY38" s="25"/>
      <c r="AZ38" s="38"/>
      <c r="BA38" s="25"/>
      <c r="BB38" s="25"/>
      <c r="BC38" s="269"/>
      <c r="BD38" s="269"/>
      <c r="BE38" s="269"/>
      <c r="BF38" s="269"/>
      <c r="BG38" s="25"/>
      <c r="BH38" s="38"/>
      <c r="BI38" s="39"/>
      <c r="BJ38" s="40"/>
      <c r="BK38" s="40"/>
      <c r="BL38" s="41"/>
    </row>
    <row r="39" spans="1:64" ht="17.25" thickBot="1" x14ac:dyDescent="0.25">
      <c r="A39" s="363"/>
      <c r="B39" s="228"/>
      <c r="C39" s="228"/>
      <c r="D39" s="231"/>
      <c r="E39" s="266"/>
      <c r="F39" s="228"/>
      <c r="G39" s="228"/>
      <c r="H39" s="228"/>
      <c r="I39" s="231"/>
      <c r="J39" s="228"/>
      <c r="K39" s="231"/>
      <c r="L39" s="234"/>
      <c r="M39" s="237"/>
      <c r="N39" s="42"/>
      <c r="O39" s="43"/>
      <c r="P39" s="43"/>
      <c r="Q39" s="43"/>
      <c r="R39" s="64"/>
      <c r="S39" s="65"/>
      <c r="T39" s="336"/>
      <c r="U39" s="33" t="s">
        <v>260</v>
      </c>
      <c r="V39" s="44">
        <v>43235</v>
      </c>
      <c r="W39" s="34" t="s">
        <v>269</v>
      </c>
      <c r="X39" s="35">
        <v>122958184</v>
      </c>
      <c r="Y39" s="36">
        <f>X39</f>
        <v>122958184</v>
      </c>
      <c r="Z39" s="36"/>
      <c r="AA39" s="36"/>
      <c r="AB39" s="37"/>
      <c r="AC39" s="25"/>
      <c r="AD39" s="25"/>
      <c r="AE39" s="270"/>
      <c r="AF39" s="270"/>
      <c r="AG39" s="270"/>
      <c r="AH39" s="270"/>
      <c r="AI39" s="25"/>
      <c r="AJ39" s="26"/>
      <c r="AK39" s="25"/>
      <c r="AL39" s="25"/>
      <c r="AM39" s="270"/>
      <c r="AN39" s="270"/>
      <c r="AO39" s="270"/>
      <c r="AP39" s="270"/>
      <c r="AQ39" s="25"/>
      <c r="AR39" s="26"/>
      <c r="AS39" s="25"/>
      <c r="AT39" s="25"/>
      <c r="AU39" s="270"/>
      <c r="AV39" s="270"/>
      <c r="AW39" s="270"/>
      <c r="AX39" s="270"/>
      <c r="AY39" s="25"/>
      <c r="AZ39" s="26"/>
      <c r="BA39" s="25"/>
      <c r="BB39" s="25"/>
      <c r="BC39" s="270"/>
      <c r="BD39" s="270"/>
      <c r="BE39" s="270"/>
      <c r="BF39" s="270"/>
      <c r="BG39" s="25"/>
      <c r="BH39" s="26"/>
      <c r="BI39" s="39"/>
      <c r="BJ39" s="40"/>
      <c r="BK39" s="40"/>
      <c r="BL39" s="41"/>
    </row>
    <row r="40" spans="1:64" ht="181.5" x14ac:dyDescent="0.2">
      <c r="A40" s="99" t="s">
        <v>320</v>
      </c>
      <c r="B40" s="99" t="s">
        <v>321</v>
      </c>
      <c r="C40" s="99"/>
      <c r="D40" s="100"/>
      <c r="E40" s="101"/>
      <c r="F40" s="99"/>
      <c r="G40" s="99"/>
      <c r="H40" s="99"/>
      <c r="I40" s="102" t="s">
        <v>321</v>
      </c>
      <c r="J40" s="102" t="s">
        <v>322</v>
      </c>
      <c r="K40" s="102">
        <v>1</v>
      </c>
      <c r="L40" s="103">
        <v>4</v>
      </c>
      <c r="M40" s="104">
        <v>4</v>
      </c>
      <c r="N40" s="161" t="s">
        <v>58</v>
      </c>
      <c r="O40" s="19"/>
      <c r="P40" s="19" t="s">
        <v>50</v>
      </c>
      <c r="Q40" s="19"/>
      <c r="R40" s="61"/>
      <c r="S40" s="62"/>
      <c r="T40" s="105" t="s">
        <v>341</v>
      </c>
      <c r="U40" s="83" t="s">
        <v>309</v>
      </c>
      <c r="V40" s="79" t="s">
        <v>342</v>
      </c>
      <c r="W40" s="84" t="s">
        <v>255</v>
      </c>
      <c r="X40" s="170">
        <v>9636173568</v>
      </c>
      <c r="Y40" s="87">
        <v>2000000000</v>
      </c>
      <c r="Z40" s="87">
        <v>6000000000</v>
      </c>
      <c r="AA40" s="171">
        <f>X40-Z40-Y40</f>
        <v>1636173568</v>
      </c>
      <c r="AB40" s="88"/>
      <c r="AC40" s="66"/>
      <c r="AD40" s="66"/>
      <c r="AE40" s="66"/>
      <c r="AF40" s="66"/>
      <c r="AG40" s="66"/>
      <c r="AH40" s="66"/>
      <c r="AI40" s="66"/>
      <c r="AJ40" s="67"/>
      <c r="AK40" s="66"/>
      <c r="AL40" s="66"/>
      <c r="AM40" s="66"/>
      <c r="AN40" s="66"/>
      <c r="AO40" s="66"/>
      <c r="AP40" s="66"/>
      <c r="AQ40" s="66"/>
      <c r="AR40" s="67"/>
      <c r="AS40" s="66"/>
      <c r="AT40" s="66"/>
      <c r="AU40" s="66"/>
      <c r="AV40" s="66"/>
      <c r="AW40" s="66"/>
      <c r="AX40" s="66"/>
      <c r="AY40" s="66"/>
      <c r="AZ40" s="67"/>
      <c r="BA40" s="66"/>
      <c r="BB40" s="66"/>
      <c r="BC40" s="66"/>
      <c r="BD40" s="66"/>
      <c r="BE40" s="66"/>
      <c r="BF40" s="66"/>
      <c r="BG40" s="66"/>
      <c r="BH40" s="67"/>
      <c r="BI40" s="39"/>
      <c r="BJ40" s="40"/>
      <c r="BK40" s="40"/>
      <c r="BL40" s="41"/>
    </row>
    <row r="41" spans="1:64" ht="16.5" x14ac:dyDescent="0.2">
      <c r="A41" s="106"/>
      <c r="B41" s="106"/>
      <c r="C41" s="106"/>
      <c r="D41" s="107"/>
      <c r="E41" s="108"/>
      <c r="F41" s="106"/>
      <c r="G41" s="106"/>
      <c r="H41" s="106"/>
      <c r="I41" s="109"/>
      <c r="J41" s="110"/>
      <c r="K41" s="109"/>
      <c r="L41" s="111"/>
      <c r="M41" s="112"/>
      <c r="N41" s="139"/>
      <c r="O41" s="32"/>
      <c r="P41" s="32"/>
      <c r="Q41" s="32"/>
      <c r="R41" s="61"/>
      <c r="S41" s="62"/>
      <c r="T41" s="113"/>
      <c r="U41" s="83" t="s">
        <v>316</v>
      </c>
      <c r="V41" s="79" t="s">
        <v>343</v>
      </c>
      <c r="W41" s="84"/>
      <c r="X41" s="35"/>
      <c r="Y41" s="87"/>
      <c r="Z41" s="87"/>
      <c r="AA41" s="87"/>
      <c r="AB41" s="88"/>
      <c r="AC41" s="66"/>
      <c r="AD41" s="66"/>
      <c r="AE41" s="66"/>
      <c r="AF41" s="66"/>
      <c r="AG41" s="66"/>
      <c r="AH41" s="66"/>
      <c r="AI41" s="66"/>
      <c r="AJ41" s="67"/>
      <c r="AK41" s="66"/>
      <c r="AL41" s="66"/>
      <c r="AM41" s="66"/>
      <c r="AN41" s="66"/>
      <c r="AO41" s="66"/>
      <c r="AP41" s="66"/>
      <c r="AQ41" s="66"/>
      <c r="AR41" s="67"/>
      <c r="AS41" s="66"/>
      <c r="AT41" s="66"/>
      <c r="AU41" s="66"/>
      <c r="AV41" s="66"/>
      <c r="AW41" s="66"/>
      <c r="AX41" s="66"/>
      <c r="AY41" s="66"/>
      <c r="AZ41" s="67"/>
      <c r="BA41" s="66"/>
      <c r="BB41" s="66"/>
      <c r="BC41" s="66"/>
      <c r="BD41" s="66"/>
      <c r="BE41" s="66"/>
      <c r="BF41" s="66"/>
      <c r="BG41" s="66"/>
      <c r="BH41" s="67"/>
      <c r="BI41" s="39"/>
      <c r="BJ41" s="40"/>
      <c r="BK41" s="40"/>
      <c r="BL41" s="41"/>
    </row>
    <row r="42" spans="1:64" ht="16.5" x14ac:dyDescent="0.2">
      <c r="A42" s="106"/>
      <c r="B42" s="106"/>
      <c r="C42" s="106"/>
      <c r="D42" s="107"/>
      <c r="E42" s="108"/>
      <c r="F42" s="106"/>
      <c r="G42" s="106"/>
      <c r="H42" s="106"/>
      <c r="I42" s="109"/>
      <c r="J42" s="110"/>
      <c r="K42" s="109"/>
      <c r="L42" s="111"/>
      <c r="M42" s="112"/>
      <c r="N42" s="139"/>
      <c r="O42" s="32"/>
      <c r="P42" s="32"/>
      <c r="Q42" s="32"/>
      <c r="R42" s="61"/>
      <c r="S42" s="62"/>
      <c r="T42" s="113"/>
      <c r="U42" s="83" t="s">
        <v>315</v>
      </c>
      <c r="V42" s="79">
        <v>43800</v>
      </c>
      <c r="W42" s="84"/>
      <c r="X42" s="35"/>
      <c r="Y42" s="87"/>
      <c r="Z42" s="87"/>
      <c r="AA42" s="87"/>
      <c r="AB42" s="88"/>
      <c r="AC42" s="66"/>
      <c r="AD42" s="66"/>
      <c r="AE42" s="66"/>
      <c r="AF42" s="66"/>
      <c r="AG42" s="66"/>
      <c r="AH42" s="66"/>
      <c r="AI42" s="66"/>
      <c r="AJ42" s="67"/>
      <c r="AK42" s="66"/>
      <c r="AL42" s="66"/>
      <c r="AM42" s="66"/>
      <c r="AN42" s="66"/>
      <c r="AO42" s="66"/>
      <c r="AP42" s="66"/>
      <c r="AQ42" s="66"/>
      <c r="AR42" s="67"/>
      <c r="AS42" s="66"/>
      <c r="AT42" s="66"/>
      <c r="AU42" s="66"/>
      <c r="AV42" s="66"/>
      <c r="AW42" s="66"/>
      <c r="AX42" s="66"/>
      <c r="AY42" s="66"/>
      <c r="AZ42" s="67"/>
      <c r="BA42" s="66"/>
      <c r="BB42" s="66"/>
      <c r="BC42" s="66"/>
      <c r="BD42" s="66"/>
      <c r="BE42" s="66"/>
      <c r="BF42" s="66"/>
      <c r="BG42" s="66"/>
      <c r="BH42" s="67"/>
      <c r="BI42" s="39"/>
      <c r="BJ42" s="40"/>
      <c r="BK42" s="40"/>
      <c r="BL42" s="41"/>
    </row>
    <row r="43" spans="1:64" ht="17.25" thickBot="1" x14ac:dyDescent="0.25">
      <c r="A43" s="58"/>
      <c r="B43" s="110"/>
      <c r="C43" s="110"/>
      <c r="D43" s="109"/>
      <c r="E43" s="132"/>
      <c r="F43" s="110"/>
      <c r="G43" s="110"/>
      <c r="H43" s="110"/>
      <c r="I43" s="109"/>
      <c r="J43" s="110"/>
      <c r="K43" s="109"/>
      <c r="L43" s="111"/>
      <c r="M43" s="112"/>
      <c r="N43" s="139"/>
      <c r="O43" s="32"/>
      <c r="P43" s="32"/>
      <c r="Q43" s="32"/>
      <c r="R43" s="61"/>
      <c r="S43" s="62"/>
      <c r="T43" s="113"/>
      <c r="U43" s="83"/>
      <c r="V43" s="79"/>
      <c r="W43" s="84"/>
      <c r="X43" s="35"/>
      <c r="Y43" s="87"/>
      <c r="Z43" s="87"/>
      <c r="AA43" s="87"/>
      <c r="AB43" s="88"/>
      <c r="AC43" s="66"/>
      <c r="AD43" s="66"/>
      <c r="AE43" s="66"/>
      <c r="AF43" s="66"/>
      <c r="AG43" s="66"/>
      <c r="AH43" s="66"/>
      <c r="AI43" s="66"/>
      <c r="AJ43" s="67"/>
      <c r="AK43" s="66"/>
      <c r="AL43" s="66"/>
      <c r="AM43" s="66"/>
      <c r="AN43" s="66"/>
      <c r="AO43" s="66"/>
      <c r="AP43" s="66"/>
      <c r="AQ43" s="66"/>
      <c r="AR43" s="67"/>
      <c r="AS43" s="66"/>
      <c r="AT43" s="66"/>
      <c r="AU43" s="66"/>
      <c r="AV43" s="66"/>
      <c r="AW43" s="66"/>
      <c r="AX43" s="66"/>
      <c r="AY43" s="66"/>
      <c r="AZ43" s="67"/>
      <c r="BA43" s="66"/>
      <c r="BB43" s="66"/>
      <c r="BC43" s="66"/>
      <c r="BD43" s="66"/>
      <c r="BE43" s="66"/>
      <c r="BF43" s="66"/>
      <c r="BG43" s="66"/>
      <c r="BH43" s="67"/>
      <c r="BI43" s="39"/>
      <c r="BJ43" s="40"/>
      <c r="BK43" s="40"/>
      <c r="BL43" s="41"/>
    </row>
    <row r="44" spans="1:64" ht="99" customHeight="1" x14ac:dyDescent="0.2">
      <c r="A44" s="99" t="s">
        <v>320</v>
      </c>
      <c r="B44" s="99" t="s">
        <v>321</v>
      </c>
      <c r="C44" s="99"/>
      <c r="D44" s="100"/>
      <c r="E44" s="101"/>
      <c r="F44" s="99"/>
      <c r="G44" s="99"/>
      <c r="H44" s="99"/>
      <c r="I44" s="102" t="s">
        <v>321</v>
      </c>
      <c r="J44" s="102" t="s">
        <v>322</v>
      </c>
      <c r="K44" s="102">
        <v>1</v>
      </c>
      <c r="L44" s="103">
        <v>3</v>
      </c>
      <c r="M44" s="104">
        <v>3</v>
      </c>
      <c r="N44" s="18" t="s">
        <v>58</v>
      </c>
      <c r="O44" s="19"/>
      <c r="P44" s="19" t="s">
        <v>50</v>
      </c>
      <c r="Q44" s="19"/>
      <c r="R44" s="61"/>
      <c r="S44" s="62"/>
      <c r="T44" s="105" t="s">
        <v>308</v>
      </c>
      <c r="U44" s="33" t="s">
        <v>309</v>
      </c>
      <c r="V44" s="44" t="s">
        <v>310</v>
      </c>
      <c r="W44" s="34"/>
      <c r="X44" s="35"/>
      <c r="Y44" s="36"/>
      <c r="Z44" s="36"/>
      <c r="AA44" s="36"/>
      <c r="AB44" s="37"/>
      <c r="AC44" s="25"/>
      <c r="AD44" s="25"/>
      <c r="AE44" s="25"/>
      <c r="AF44" s="25"/>
      <c r="AG44" s="25"/>
      <c r="AH44" s="25"/>
      <c r="AI44" s="25"/>
      <c r="AJ44" s="26"/>
      <c r="AK44" s="25"/>
      <c r="AL44" s="25"/>
      <c r="AM44" s="25"/>
      <c r="AN44" s="25"/>
      <c r="AO44" s="25"/>
      <c r="AP44" s="25"/>
      <c r="AQ44" s="25"/>
      <c r="AR44" s="26"/>
      <c r="AS44" s="25"/>
      <c r="AT44" s="25"/>
      <c r="AU44" s="25"/>
      <c r="AV44" s="25"/>
      <c r="AW44" s="25"/>
      <c r="AX44" s="25"/>
      <c r="AY44" s="25"/>
      <c r="AZ44" s="26"/>
      <c r="BA44" s="25"/>
      <c r="BB44" s="25"/>
      <c r="BC44" s="25"/>
      <c r="BD44" s="25"/>
      <c r="BE44" s="25"/>
      <c r="BF44" s="25"/>
      <c r="BG44" s="25"/>
      <c r="BH44" s="26"/>
      <c r="BI44" s="39"/>
      <c r="BJ44" s="40"/>
      <c r="BK44" s="40"/>
      <c r="BL44" s="41"/>
    </row>
    <row r="45" spans="1:64" ht="16.5" x14ac:dyDescent="0.2">
      <c r="A45" s="106"/>
      <c r="B45" s="106"/>
      <c r="C45" s="106"/>
      <c r="D45" s="107"/>
      <c r="E45" s="108"/>
      <c r="F45" s="106"/>
      <c r="G45" s="106"/>
      <c r="H45" s="106"/>
      <c r="I45" s="109"/>
      <c r="J45" s="110"/>
      <c r="K45" s="109"/>
      <c r="L45" s="111"/>
      <c r="M45" s="112"/>
      <c r="N45" s="31"/>
      <c r="O45" s="32"/>
      <c r="P45" s="32" t="s">
        <v>57</v>
      </c>
      <c r="Q45" s="32"/>
      <c r="R45" s="61"/>
      <c r="S45" s="62"/>
      <c r="T45" s="113"/>
      <c r="U45" s="33" t="s">
        <v>311</v>
      </c>
      <c r="V45" s="44" t="s">
        <v>313</v>
      </c>
      <c r="W45" s="34"/>
      <c r="X45" s="35"/>
      <c r="Y45" s="36"/>
      <c r="Z45" s="36"/>
      <c r="AA45" s="36"/>
      <c r="AB45" s="37"/>
      <c r="AC45" s="25"/>
      <c r="AD45" s="25"/>
      <c r="AE45" s="25"/>
      <c r="AF45" s="25"/>
      <c r="AG45" s="25"/>
      <c r="AH45" s="25"/>
      <c r="AI45" s="25"/>
      <c r="AJ45" s="26"/>
      <c r="AK45" s="25"/>
      <c r="AL45" s="25"/>
      <c r="AM45" s="25"/>
      <c r="AN45" s="25"/>
      <c r="AO45" s="25"/>
      <c r="AP45" s="25"/>
      <c r="AQ45" s="25"/>
      <c r="AR45" s="26"/>
      <c r="AS45" s="25"/>
      <c r="AT45" s="25"/>
      <c r="AU45" s="25"/>
      <c r="AV45" s="25"/>
      <c r="AW45" s="25"/>
      <c r="AX45" s="25"/>
      <c r="AY45" s="25"/>
      <c r="AZ45" s="26"/>
      <c r="BA45" s="25"/>
      <c r="BB45" s="25"/>
      <c r="BC45" s="25"/>
      <c r="BD45" s="25"/>
      <c r="BE45" s="25"/>
      <c r="BF45" s="25"/>
      <c r="BG45" s="25"/>
      <c r="BH45" s="26"/>
      <c r="BI45" s="39"/>
      <c r="BJ45" s="40"/>
      <c r="BK45" s="40"/>
      <c r="BL45" s="41"/>
    </row>
    <row r="46" spans="1:64" ht="16.5" x14ac:dyDescent="0.2">
      <c r="A46" s="106"/>
      <c r="B46" s="106"/>
      <c r="C46" s="106"/>
      <c r="D46" s="107"/>
      <c r="E46" s="108"/>
      <c r="F46" s="106"/>
      <c r="G46" s="106"/>
      <c r="H46" s="106"/>
      <c r="I46" s="109"/>
      <c r="J46" s="110"/>
      <c r="K46" s="109"/>
      <c r="L46" s="111"/>
      <c r="M46" s="112"/>
      <c r="N46" s="31"/>
      <c r="O46" s="32"/>
      <c r="P46" s="32"/>
      <c r="Q46" s="32"/>
      <c r="R46" s="61"/>
      <c r="S46" s="62"/>
      <c r="T46" s="113"/>
      <c r="U46" s="33" t="s">
        <v>312</v>
      </c>
      <c r="V46" s="44" t="s">
        <v>314</v>
      </c>
      <c r="W46" s="34"/>
      <c r="X46" s="35"/>
      <c r="Y46" s="36"/>
      <c r="Z46" s="36"/>
      <c r="AA46" s="36"/>
      <c r="AB46" s="37"/>
      <c r="AC46" s="25"/>
      <c r="AD46" s="25"/>
      <c r="AE46" s="25"/>
      <c r="AF46" s="25"/>
      <c r="AG46" s="25"/>
      <c r="AH46" s="25"/>
      <c r="AI46" s="25"/>
      <c r="AJ46" s="26"/>
      <c r="AK46" s="25"/>
      <c r="AL46" s="25"/>
      <c r="AM46" s="25"/>
      <c r="AN46" s="25"/>
      <c r="AO46" s="25"/>
      <c r="AP46" s="25"/>
      <c r="AQ46" s="25"/>
      <c r="AR46" s="26"/>
      <c r="AS46" s="25"/>
      <c r="AT46" s="25"/>
      <c r="AU46" s="25"/>
      <c r="AV46" s="25"/>
      <c r="AW46" s="25"/>
      <c r="AX46" s="25"/>
      <c r="AY46" s="25"/>
      <c r="AZ46" s="26"/>
      <c r="BA46" s="25"/>
      <c r="BB46" s="25"/>
      <c r="BC46" s="25"/>
      <c r="BD46" s="25"/>
      <c r="BE46" s="25"/>
      <c r="BF46" s="25"/>
      <c r="BG46" s="25"/>
      <c r="BH46" s="26"/>
      <c r="BI46" s="39"/>
      <c r="BJ46" s="40"/>
      <c r="BK46" s="40"/>
      <c r="BL46" s="41"/>
    </row>
    <row r="47" spans="1:64" ht="16.5" x14ac:dyDescent="0.2">
      <c r="A47" s="106"/>
      <c r="B47" s="106"/>
      <c r="C47" s="106"/>
      <c r="D47" s="107"/>
      <c r="E47" s="108"/>
      <c r="F47" s="106"/>
      <c r="G47" s="106"/>
      <c r="H47" s="106"/>
      <c r="I47" s="109"/>
      <c r="J47" s="110"/>
      <c r="K47" s="109"/>
      <c r="L47" s="111"/>
      <c r="M47" s="112"/>
      <c r="N47" s="31"/>
      <c r="O47" s="32"/>
      <c r="P47" s="32"/>
      <c r="Q47" s="32"/>
      <c r="R47" s="61"/>
      <c r="S47" s="62"/>
      <c r="T47" s="113"/>
      <c r="U47" s="33" t="s">
        <v>316</v>
      </c>
      <c r="V47" s="44" t="s">
        <v>317</v>
      </c>
      <c r="W47" s="34"/>
      <c r="X47" s="35"/>
      <c r="Y47" s="36"/>
      <c r="Z47" s="36"/>
      <c r="AA47" s="36"/>
      <c r="AB47" s="37"/>
      <c r="AC47" s="25"/>
      <c r="AD47" s="25"/>
      <c r="AE47" s="25"/>
      <c r="AF47" s="25"/>
      <c r="AG47" s="25"/>
      <c r="AH47" s="25"/>
      <c r="AI47" s="25"/>
      <c r="AJ47" s="26"/>
      <c r="AK47" s="25"/>
      <c r="AL47" s="25"/>
      <c r="AM47" s="25"/>
      <c r="AN47" s="25"/>
      <c r="AO47" s="25"/>
      <c r="AP47" s="25"/>
      <c r="AQ47" s="25"/>
      <c r="AR47" s="26"/>
      <c r="AS47" s="25"/>
      <c r="AT47" s="25"/>
      <c r="AU47" s="25"/>
      <c r="AV47" s="25"/>
      <c r="AW47" s="25"/>
      <c r="AX47" s="25"/>
      <c r="AY47" s="25"/>
      <c r="AZ47" s="26"/>
      <c r="BA47" s="25"/>
      <c r="BB47" s="25"/>
      <c r="BC47" s="25"/>
      <c r="BD47" s="25"/>
      <c r="BE47" s="25"/>
      <c r="BF47" s="25"/>
      <c r="BG47" s="25"/>
      <c r="BH47" s="26"/>
      <c r="BI47" s="39"/>
      <c r="BJ47" s="40"/>
      <c r="BK47" s="40"/>
      <c r="BL47" s="41"/>
    </row>
    <row r="48" spans="1:64" ht="17.25" thickBot="1" x14ac:dyDescent="0.25">
      <c r="A48" s="106"/>
      <c r="B48" s="106"/>
      <c r="C48" s="106"/>
      <c r="D48" s="107"/>
      <c r="E48" s="108"/>
      <c r="F48" s="106"/>
      <c r="G48" s="106"/>
      <c r="H48" s="106"/>
      <c r="I48" s="109"/>
      <c r="J48" s="110"/>
      <c r="K48" s="109"/>
      <c r="L48" s="111"/>
      <c r="M48" s="112"/>
      <c r="N48" s="31"/>
      <c r="O48" s="32"/>
      <c r="P48" s="32"/>
      <c r="Q48" s="32"/>
      <c r="R48" s="61"/>
      <c r="S48" s="62"/>
      <c r="T48" s="113"/>
      <c r="U48" s="33" t="s">
        <v>315</v>
      </c>
      <c r="V48" s="44" t="s">
        <v>318</v>
      </c>
      <c r="W48" s="34"/>
      <c r="X48" s="35"/>
      <c r="Y48" s="36"/>
      <c r="Z48" s="36"/>
      <c r="AA48" s="36"/>
      <c r="AB48" s="37"/>
      <c r="AC48" s="25"/>
      <c r="AD48" s="25"/>
      <c r="AE48" s="25"/>
      <c r="AF48" s="25"/>
      <c r="AG48" s="25"/>
      <c r="AH48" s="25"/>
      <c r="AI48" s="25"/>
      <c r="AJ48" s="26"/>
      <c r="AK48" s="25"/>
      <c r="AL48" s="25"/>
      <c r="AM48" s="25"/>
      <c r="AN48" s="25"/>
      <c r="AO48" s="25"/>
      <c r="AP48" s="25"/>
      <c r="AQ48" s="25"/>
      <c r="AR48" s="26"/>
      <c r="AS48" s="25"/>
      <c r="AT48" s="25"/>
      <c r="AU48" s="25"/>
      <c r="AV48" s="25"/>
      <c r="AW48" s="25"/>
      <c r="AX48" s="25"/>
      <c r="AY48" s="25"/>
      <c r="AZ48" s="26"/>
      <c r="BA48" s="25"/>
      <c r="BB48" s="25"/>
      <c r="BC48" s="25"/>
      <c r="BD48" s="25"/>
      <c r="BE48" s="25"/>
      <c r="BF48" s="25"/>
      <c r="BG48" s="25"/>
      <c r="BH48" s="26"/>
      <c r="BI48" s="39"/>
      <c r="BJ48" s="40"/>
      <c r="BK48" s="40"/>
      <c r="BL48" s="41"/>
    </row>
    <row r="49" spans="1:64" s="125" customFormat="1" ht="125.25" customHeight="1" thickBot="1" x14ac:dyDescent="0.35">
      <c r="A49" s="251" t="s">
        <v>242</v>
      </c>
      <c r="B49" s="230" t="s">
        <v>273</v>
      </c>
      <c r="C49" s="230" t="s">
        <v>274</v>
      </c>
      <c r="D49" s="371">
        <v>2.5432000000000001</v>
      </c>
      <c r="E49" s="372">
        <v>1.6687000000000001</v>
      </c>
      <c r="F49" s="230"/>
      <c r="G49" s="230"/>
      <c r="H49" s="230"/>
      <c r="I49" s="364" t="s">
        <v>270</v>
      </c>
      <c r="J49" s="364" t="s">
        <v>271</v>
      </c>
      <c r="K49" s="364" t="s">
        <v>272</v>
      </c>
      <c r="L49" s="360">
        <v>1</v>
      </c>
      <c r="M49" s="361">
        <v>1</v>
      </c>
      <c r="N49" s="370" t="s">
        <v>52</v>
      </c>
      <c r="O49" s="370">
        <v>30</v>
      </c>
      <c r="P49" s="370" t="s">
        <v>47</v>
      </c>
      <c r="Q49" s="367"/>
      <c r="R49" s="114"/>
      <c r="S49" s="115"/>
      <c r="T49" s="365" t="s">
        <v>307</v>
      </c>
      <c r="U49" s="21" t="s">
        <v>275</v>
      </c>
      <c r="V49" s="22">
        <v>43189</v>
      </c>
      <c r="W49" s="34" t="s">
        <v>255</v>
      </c>
      <c r="X49" s="23">
        <f>749994726.59+374997265</f>
        <v>1124991991.5900002</v>
      </c>
      <c r="Y49" s="24">
        <f>X49</f>
        <v>1124991991.5900002</v>
      </c>
      <c r="Z49" s="24"/>
      <c r="AA49" s="24"/>
      <c r="AB49" s="116"/>
      <c r="AC49" s="117"/>
      <c r="AD49" s="117"/>
      <c r="AE49" s="117"/>
      <c r="AF49" s="117"/>
      <c r="AG49" s="117"/>
      <c r="AH49" s="117"/>
      <c r="AI49" s="117"/>
      <c r="AJ49" s="118"/>
      <c r="AK49" s="119"/>
      <c r="AL49" s="117"/>
      <c r="AM49" s="117"/>
      <c r="AN49" s="117"/>
      <c r="AO49" s="117"/>
      <c r="AP49" s="120"/>
      <c r="AQ49" s="117"/>
      <c r="AR49" s="121"/>
      <c r="AS49" s="119"/>
      <c r="AT49" s="117"/>
      <c r="AU49" s="117"/>
      <c r="AV49" s="117"/>
      <c r="AW49" s="117"/>
      <c r="AX49" s="120"/>
      <c r="AY49" s="117"/>
      <c r="AZ49" s="121"/>
      <c r="BA49" s="119"/>
      <c r="BB49" s="117"/>
      <c r="BC49" s="117"/>
      <c r="BD49" s="117"/>
      <c r="BE49" s="117"/>
      <c r="BF49" s="120"/>
      <c r="BG49" s="117"/>
      <c r="BH49" s="121"/>
      <c r="BI49" s="122"/>
      <c r="BJ49" s="123"/>
      <c r="BK49" s="123"/>
      <c r="BL49" s="124"/>
    </row>
    <row r="50" spans="1:64" s="125" customFormat="1" ht="33.75" thickBot="1" x14ac:dyDescent="0.35">
      <c r="A50" s="252"/>
      <c r="B50" s="231"/>
      <c r="C50" s="231"/>
      <c r="D50" s="255"/>
      <c r="E50" s="373"/>
      <c r="F50" s="231"/>
      <c r="G50" s="231"/>
      <c r="H50" s="231"/>
      <c r="I50" s="364"/>
      <c r="J50" s="364"/>
      <c r="K50" s="364"/>
      <c r="L50" s="360"/>
      <c r="M50" s="361"/>
      <c r="N50" s="370"/>
      <c r="O50" s="370"/>
      <c r="P50" s="370"/>
      <c r="Q50" s="368"/>
      <c r="R50" s="126"/>
      <c r="S50" s="127"/>
      <c r="T50" s="366"/>
      <c r="U50" s="128" t="s">
        <v>260</v>
      </c>
      <c r="V50" s="22">
        <v>43189</v>
      </c>
      <c r="W50" s="129" t="s">
        <v>255</v>
      </c>
      <c r="X50" s="130">
        <f>49000000+21321088</f>
        <v>70321088</v>
      </c>
      <c r="Y50" s="130">
        <f>X50</f>
        <v>70321088</v>
      </c>
      <c r="Z50" s="70"/>
      <c r="AA50" s="70"/>
      <c r="AB50" s="131"/>
      <c r="AC50" s="132"/>
      <c r="AD50" s="132"/>
      <c r="AE50" s="132"/>
      <c r="AF50" s="132"/>
      <c r="AG50" s="132"/>
      <c r="AH50" s="132"/>
      <c r="AI50" s="132"/>
      <c r="AJ50" s="133"/>
      <c r="AK50" s="132"/>
      <c r="AL50" s="132"/>
      <c r="AM50" s="117"/>
      <c r="AN50" s="117"/>
      <c r="AO50" s="117"/>
      <c r="AP50" s="120"/>
      <c r="AQ50" s="117"/>
      <c r="AR50" s="121"/>
      <c r="AS50" s="132"/>
      <c r="AT50" s="132"/>
      <c r="AU50" s="117"/>
      <c r="AV50" s="117"/>
      <c r="AW50" s="117"/>
      <c r="AX50" s="120"/>
      <c r="AY50" s="117"/>
      <c r="AZ50" s="121"/>
      <c r="BA50" s="132"/>
      <c r="BB50" s="132"/>
      <c r="BC50" s="117"/>
      <c r="BD50" s="117"/>
      <c r="BE50" s="117"/>
      <c r="BF50" s="120"/>
      <c r="BG50" s="117"/>
      <c r="BH50" s="121"/>
      <c r="BI50" s="248"/>
      <c r="BJ50" s="134"/>
      <c r="BK50" s="134"/>
      <c r="BL50" s="135"/>
    </row>
    <row r="51" spans="1:64" s="125" customFormat="1" ht="99.75" thickBot="1" x14ac:dyDescent="0.35">
      <c r="A51" s="252"/>
      <c r="B51" s="232"/>
      <c r="C51" s="232"/>
      <c r="D51" s="256"/>
      <c r="E51" s="374"/>
      <c r="F51" s="232"/>
      <c r="G51" s="232"/>
      <c r="H51" s="232"/>
      <c r="I51" s="364"/>
      <c r="J51" s="364"/>
      <c r="K51" s="364"/>
      <c r="L51" s="360"/>
      <c r="M51" s="361"/>
      <c r="N51" s="370"/>
      <c r="O51" s="370"/>
      <c r="P51" s="370"/>
      <c r="Q51" s="369"/>
      <c r="R51" s="136"/>
      <c r="S51" s="137"/>
      <c r="T51" s="138" t="s">
        <v>319</v>
      </c>
      <c r="U51" s="21" t="s">
        <v>275</v>
      </c>
      <c r="V51" s="80">
        <v>43344</v>
      </c>
      <c r="W51" s="129" t="s">
        <v>255</v>
      </c>
      <c r="X51" s="81">
        <v>3500000000</v>
      </c>
      <c r="Y51" s="70">
        <v>500000000</v>
      </c>
      <c r="Z51" s="70"/>
      <c r="AA51" s="70"/>
      <c r="AB51" s="131"/>
      <c r="AC51" s="132"/>
      <c r="AD51" s="132"/>
      <c r="AE51" s="132"/>
      <c r="AF51" s="132"/>
      <c r="AG51" s="132"/>
      <c r="AH51" s="132"/>
      <c r="AI51" s="132"/>
      <c r="AJ51" s="133"/>
      <c r="AK51" s="132"/>
      <c r="AL51" s="132"/>
      <c r="AM51" s="132"/>
      <c r="AN51" s="132"/>
      <c r="AO51" s="132"/>
      <c r="AP51" s="132"/>
      <c r="AQ51" s="132"/>
      <c r="AR51" s="133"/>
      <c r="AS51" s="132"/>
      <c r="AT51" s="132"/>
      <c r="AU51" s="132"/>
      <c r="AV51" s="132"/>
      <c r="AW51" s="132"/>
      <c r="AX51" s="132"/>
      <c r="AY51" s="132"/>
      <c r="AZ51" s="133"/>
      <c r="BA51" s="132"/>
      <c r="BB51" s="132"/>
      <c r="BC51" s="132"/>
      <c r="BD51" s="132"/>
      <c r="BE51" s="132"/>
      <c r="BF51" s="132"/>
      <c r="BG51" s="132"/>
      <c r="BH51" s="133"/>
      <c r="BI51" s="249"/>
      <c r="BJ51" s="134"/>
      <c r="BK51" s="134"/>
      <c r="BL51" s="135"/>
    </row>
    <row r="52" spans="1:64" ht="32.25" customHeight="1" thickBot="1" x14ac:dyDescent="0.25">
      <c r="A52" s="252"/>
      <c r="B52" s="228" t="s">
        <v>277</v>
      </c>
      <c r="C52" s="228" t="s">
        <v>278</v>
      </c>
      <c r="D52" s="255"/>
      <c r="E52" s="258">
        <v>977</v>
      </c>
      <c r="F52" s="228" t="s">
        <v>280</v>
      </c>
      <c r="G52" s="228" t="s">
        <v>279</v>
      </c>
      <c r="H52" s="228" t="s">
        <v>281</v>
      </c>
      <c r="I52" s="231" t="s">
        <v>277</v>
      </c>
      <c r="J52" s="228" t="s">
        <v>278</v>
      </c>
      <c r="K52" s="231" t="s">
        <v>272</v>
      </c>
      <c r="L52" s="234"/>
      <c r="M52" s="237"/>
      <c r="N52" s="31" t="s">
        <v>49</v>
      </c>
      <c r="O52" s="32">
        <f>360+360</f>
        <v>720</v>
      </c>
      <c r="P52" s="32" t="s">
        <v>57</v>
      </c>
      <c r="Q52" s="32"/>
      <c r="R52" s="240"/>
      <c r="S52" s="242"/>
      <c r="T52" s="245" t="s">
        <v>276</v>
      </c>
      <c r="U52" s="21"/>
      <c r="V52" s="22">
        <v>43449</v>
      </c>
      <c r="W52" s="172" t="s">
        <v>261</v>
      </c>
      <c r="X52" s="81">
        <f>706341922.95+4908070429.08+1773209903.13+1747613429.9+2234471477.09+223664077.28</f>
        <v>11593371239.43</v>
      </c>
      <c r="Y52" s="24"/>
      <c r="Z52" s="24"/>
      <c r="AA52" s="24"/>
      <c r="AB52" s="116"/>
      <c r="AC52" s="117"/>
      <c r="AD52" s="117"/>
      <c r="AE52" s="117"/>
      <c r="AF52" s="117"/>
      <c r="AG52" s="117"/>
      <c r="AH52" s="117"/>
      <c r="AI52" s="117"/>
      <c r="AJ52" s="118"/>
      <c r="AK52" s="117"/>
      <c r="AL52" s="117"/>
      <c r="AM52" s="117"/>
      <c r="AN52" s="117"/>
      <c r="AO52" s="117"/>
      <c r="AP52" s="117"/>
      <c r="AQ52" s="117"/>
      <c r="AR52" s="121"/>
      <c r="AS52" s="117"/>
      <c r="AT52" s="117"/>
      <c r="AU52" s="117"/>
      <c r="AV52" s="117"/>
      <c r="AW52" s="117"/>
      <c r="AX52" s="117"/>
      <c r="AY52" s="117"/>
      <c r="AZ52" s="121"/>
      <c r="BA52" s="117"/>
      <c r="BB52" s="117"/>
      <c r="BC52" s="117"/>
      <c r="BD52" s="117"/>
      <c r="BE52" s="117"/>
      <c r="BF52" s="117"/>
      <c r="BG52" s="117"/>
      <c r="BH52" s="121"/>
      <c r="BI52" s="122"/>
      <c r="BJ52" s="123"/>
      <c r="BK52" s="123"/>
      <c r="BL52" s="124"/>
    </row>
    <row r="53" spans="1:64" ht="17.25" thickBot="1" x14ac:dyDescent="0.25">
      <c r="A53" s="252"/>
      <c r="B53" s="228"/>
      <c r="C53" s="228"/>
      <c r="D53" s="255"/>
      <c r="E53" s="258"/>
      <c r="F53" s="228"/>
      <c r="G53" s="228"/>
      <c r="H53" s="228"/>
      <c r="I53" s="231"/>
      <c r="J53" s="228"/>
      <c r="K53" s="231"/>
      <c r="L53" s="234"/>
      <c r="M53" s="237"/>
      <c r="N53" s="31" t="s">
        <v>52</v>
      </c>
      <c r="O53" s="32">
        <v>360</v>
      </c>
      <c r="P53" s="32" t="s">
        <v>53</v>
      </c>
      <c r="Q53" s="32"/>
      <c r="R53" s="240"/>
      <c r="S53" s="243"/>
      <c r="T53" s="246"/>
      <c r="U53" s="128"/>
      <c r="V53" s="80"/>
      <c r="W53" s="129"/>
      <c r="X53" s="81"/>
      <c r="Y53" s="70"/>
      <c r="Z53" s="70"/>
      <c r="AA53" s="70"/>
      <c r="AB53" s="131"/>
      <c r="AC53" s="132"/>
      <c r="AD53" s="132"/>
      <c r="AE53" s="132"/>
      <c r="AF53" s="132"/>
      <c r="AG53" s="132"/>
      <c r="AH53" s="132"/>
      <c r="AI53" s="132"/>
      <c r="AJ53" s="133"/>
      <c r="AK53" s="132"/>
      <c r="AL53" s="132"/>
      <c r="AM53" s="132"/>
      <c r="AN53" s="132"/>
      <c r="AO53" s="132"/>
      <c r="AP53" s="132"/>
      <c r="AQ53" s="132"/>
      <c r="AR53" s="140"/>
      <c r="AS53" s="132"/>
      <c r="AT53" s="132"/>
      <c r="AU53" s="132"/>
      <c r="AV53" s="132"/>
      <c r="AW53" s="132"/>
      <c r="AX53" s="132"/>
      <c r="AY53" s="132"/>
      <c r="AZ53" s="140"/>
      <c r="BA53" s="132"/>
      <c r="BB53" s="132"/>
      <c r="BC53" s="132"/>
      <c r="BD53" s="132"/>
      <c r="BE53" s="132"/>
      <c r="BF53" s="132"/>
      <c r="BG53" s="132"/>
      <c r="BH53" s="140"/>
      <c r="BI53" s="248"/>
      <c r="BJ53" s="123"/>
      <c r="BK53" s="134"/>
      <c r="BL53" s="135"/>
    </row>
    <row r="54" spans="1:64" ht="17.25" thickBot="1" x14ac:dyDescent="0.25">
      <c r="A54" s="252"/>
      <c r="B54" s="228"/>
      <c r="C54" s="228"/>
      <c r="D54" s="255"/>
      <c r="E54" s="258"/>
      <c r="F54" s="228"/>
      <c r="G54" s="228"/>
      <c r="H54" s="228"/>
      <c r="I54" s="231"/>
      <c r="J54" s="228"/>
      <c r="K54" s="231"/>
      <c r="L54" s="234"/>
      <c r="M54" s="237"/>
      <c r="N54" s="31"/>
      <c r="O54" s="32">
        <v>360</v>
      </c>
      <c r="P54" s="32" t="s">
        <v>55</v>
      </c>
      <c r="Q54" s="32"/>
      <c r="R54" s="240"/>
      <c r="S54" s="243"/>
      <c r="T54" s="246"/>
      <c r="U54" s="128"/>
      <c r="V54" s="80"/>
      <c r="W54" s="141"/>
      <c r="X54" s="81"/>
      <c r="Y54" s="70"/>
      <c r="Z54" s="70"/>
      <c r="AA54" s="70"/>
      <c r="AB54" s="131"/>
      <c r="AC54" s="132"/>
      <c r="AD54" s="132"/>
      <c r="AE54" s="132"/>
      <c r="AF54" s="132"/>
      <c r="AG54" s="132"/>
      <c r="AH54" s="132"/>
      <c r="AI54" s="132"/>
      <c r="AJ54" s="133"/>
      <c r="AK54" s="132"/>
      <c r="AL54" s="132"/>
      <c r="AM54" s="132"/>
      <c r="AN54" s="132"/>
      <c r="AO54" s="132"/>
      <c r="AP54" s="132"/>
      <c r="AQ54" s="132"/>
      <c r="AR54" s="140"/>
      <c r="AS54" s="132"/>
      <c r="AT54" s="132"/>
      <c r="AU54" s="132"/>
      <c r="AV54" s="132"/>
      <c r="AW54" s="132"/>
      <c r="AX54" s="132"/>
      <c r="AY54" s="132"/>
      <c r="AZ54" s="140"/>
      <c r="BA54" s="132"/>
      <c r="BB54" s="132"/>
      <c r="BC54" s="132"/>
      <c r="BD54" s="132"/>
      <c r="BE54" s="132"/>
      <c r="BF54" s="132"/>
      <c r="BG54" s="132"/>
      <c r="BH54" s="140"/>
      <c r="BI54" s="249"/>
      <c r="BJ54" s="123"/>
      <c r="BK54" s="134"/>
      <c r="BL54" s="135"/>
    </row>
    <row r="55" spans="1:64" ht="16.5" x14ac:dyDescent="0.2">
      <c r="A55" s="252"/>
      <c r="B55" s="228"/>
      <c r="C55" s="228"/>
      <c r="D55" s="255"/>
      <c r="E55" s="258"/>
      <c r="F55" s="228"/>
      <c r="G55" s="228"/>
      <c r="H55" s="228"/>
      <c r="I55" s="231"/>
      <c r="J55" s="228"/>
      <c r="K55" s="231"/>
      <c r="L55" s="234"/>
      <c r="M55" s="237"/>
      <c r="N55" s="31"/>
      <c r="O55" s="32"/>
      <c r="P55" s="32"/>
      <c r="Q55" s="32"/>
      <c r="R55" s="240"/>
      <c r="S55" s="243"/>
      <c r="T55" s="246"/>
      <c r="U55" s="128"/>
      <c r="V55" s="80"/>
      <c r="W55" s="141"/>
      <c r="X55" s="81"/>
      <c r="Y55" s="70"/>
      <c r="Z55" s="70"/>
      <c r="AA55" s="70"/>
      <c r="AB55" s="131"/>
      <c r="AC55" s="132"/>
      <c r="AD55" s="132"/>
      <c r="AE55" s="132"/>
      <c r="AF55" s="132"/>
      <c r="AG55" s="132"/>
      <c r="AH55" s="132"/>
      <c r="AI55" s="132"/>
      <c r="AJ55" s="133"/>
      <c r="AK55" s="132"/>
      <c r="AL55" s="132"/>
      <c r="AM55" s="132"/>
      <c r="AN55" s="132"/>
      <c r="AO55" s="132"/>
      <c r="AP55" s="132"/>
      <c r="AQ55" s="132"/>
      <c r="AR55" s="140"/>
      <c r="AS55" s="132"/>
      <c r="AT55" s="132"/>
      <c r="AU55" s="132"/>
      <c r="AV55" s="132"/>
      <c r="AW55" s="132"/>
      <c r="AX55" s="132"/>
      <c r="AY55" s="132"/>
      <c r="AZ55" s="140"/>
      <c r="BA55" s="132"/>
      <c r="BB55" s="132"/>
      <c r="BC55" s="132"/>
      <c r="BD55" s="132"/>
      <c r="BE55" s="132"/>
      <c r="BF55" s="132"/>
      <c r="BG55" s="132"/>
      <c r="BH55" s="140"/>
      <c r="BI55" s="249"/>
      <c r="BJ55" s="123"/>
      <c r="BK55" s="134"/>
      <c r="BL55" s="135"/>
    </row>
    <row r="56" spans="1:64" ht="16.5" x14ac:dyDescent="0.2">
      <c r="A56" s="252"/>
      <c r="B56" s="228"/>
      <c r="C56" s="228"/>
      <c r="D56" s="255"/>
      <c r="E56" s="258"/>
      <c r="F56" s="228"/>
      <c r="G56" s="228"/>
      <c r="H56" s="228"/>
      <c r="I56" s="231"/>
      <c r="J56" s="228"/>
      <c r="K56" s="231"/>
      <c r="L56" s="234"/>
      <c r="M56" s="237"/>
      <c r="N56" s="31"/>
      <c r="O56" s="32"/>
      <c r="P56" s="32"/>
      <c r="Q56" s="32"/>
      <c r="R56" s="240"/>
      <c r="S56" s="243"/>
      <c r="T56" s="246"/>
      <c r="U56" s="128"/>
      <c r="V56" s="80"/>
      <c r="W56" s="141"/>
      <c r="X56" s="142"/>
      <c r="Y56" s="70"/>
      <c r="Z56" s="70"/>
      <c r="AA56" s="70"/>
      <c r="AB56" s="131"/>
      <c r="AC56" s="132"/>
      <c r="AD56" s="132"/>
      <c r="AE56" s="132"/>
      <c r="AF56" s="132"/>
      <c r="AG56" s="132"/>
      <c r="AH56" s="132"/>
      <c r="AI56" s="132"/>
      <c r="AJ56" s="133"/>
      <c r="AK56" s="132"/>
      <c r="AL56" s="132"/>
      <c r="AM56" s="132"/>
      <c r="AN56" s="132"/>
      <c r="AO56" s="132"/>
      <c r="AP56" s="132"/>
      <c r="AQ56" s="132"/>
      <c r="AR56" s="133"/>
      <c r="AS56" s="132"/>
      <c r="AT56" s="132"/>
      <c r="AU56" s="132"/>
      <c r="AV56" s="132"/>
      <c r="AW56" s="132"/>
      <c r="AX56" s="132"/>
      <c r="AY56" s="132"/>
      <c r="AZ56" s="133"/>
      <c r="BA56" s="132"/>
      <c r="BB56" s="132"/>
      <c r="BC56" s="132"/>
      <c r="BD56" s="132"/>
      <c r="BE56" s="132"/>
      <c r="BF56" s="132"/>
      <c r="BG56" s="132"/>
      <c r="BH56" s="133"/>
      <c r="BI56" s="249"/>
      <c r="BJ56" s="134"/>
      <c r="BK56" s="134"/>
      <c r="BL56" s="135"/>
    </row>
    <row r="57" spans="1:64" ht="16.5" x14ac:dyDescent="0.2">
      <c r="A57" s="252"/>
      <c r="B57" s="228"/>
      <c r="C57" s="228"/>
      <c r="D57" s="255"/>
      <c r="E57" s="258"/>
      <c r="F57" s="228"/>
      <c r="G57" s="228"/>
      <c r="H57" s="228"/>
      <c r="I57" s="231"/>
      <c r="J57" s="228"/>
      <c r="K57" s="231"/>
      <c r="L57" s="234"/>
      <c r="M57" s="237"/>
      <c r="N57" s="31"/>
      <c r="O57" s="32"/>
      <c r="P57" s="32"/>
      <c r="Q57" s="32"/>
      <c r="R57" s="240"/>
      <c r="S57" s="243"/>
      <c r="T57" s="246"/>
      <c r="U57" s="110"/>
      <c r="V57" s="143"/>
      <c r="W57" s="128"/>
      <c r="X57" s="144"/>
      <c r="Y57" s="145"/>
      <c r="Z57" s="145"/>
      <c r="AA57" s="145"/>
      <c r="AB57" s="146"/>
      <c r="AC57" s="132"/>
      <c r="AD57" s="132"/>
      <c r="AE57" s="132"/>
      <c r="AF57" s="132"/>
      <c r="AG57" s="132"/>
      <c r="AH57" s="132"/>
      <c r="AI57" s="132"/>
      <c r="AJ57" s="133"/>
      <c r="AK57" s="132"/>
      <c r="AL57" s="132"/>
      <c r="AM57" s="132"/>
      <c r="AN57" s="132"/>
      <c r="AO57" s="132"/>
      <c r="AP57" s="132"/>
      <c r="AQ57" s="132"/>
      <c r="AR57" s="133"/>
      <c r="AS57" s="132"/>
      <c r="AT57" s="132"/>
      <c r="AU57" s="132"/>
      <c r="AV57" s="132"/>
      <c r="AW57" s="132"/>
      <c r="AX57" s="132"/>
      <c r="AY57" s="132"/>
      <c r="AZ57" s="133"/>
      <c r="BA57" s="132"/>
      <c r="BB57" s="132"/>
      <c r="BC57" s="132"/>
      <c r="BD57" s="132"/>
      <c r="BE57" s="132"/>
      <c r="BF57" s="132"/>
      <c r="BG57" s="132"/>
      <c r="BH57" s="133"/>
      <c r="BI57" s="249"/>
      <c r="BJ57" s="134"/>
      <c r="BK57" s="134"/>
      <c r="BL57" s="135"/>
    </row>
    <row r="58" spans="1:64" ht="17.25" thickBot="1" x14ac:dyDescent="0.25">
      <c r="A58" s="253"/>
      <c r="B58" s="229"/>
      <c r="C58" s="229"/>
      <c r="D58" s="256"/>
      <c r="E58" s="259"/>
      <c r="F58" s="229"/>
      <c r="G58" s="229"/>
      <c r="H58" s="229"/>
      <c r="I58" s="232"/>
      <c r="J58" s="229"/>
      <c r="K58" s="232"/>
      <c r="L58" s="235"/>
      <c r="M58" s="238"/>
      <c r="N58" s="147"/>
      <c r="O58" s="148"/>
      <c r="P58" s="148"/>
      <c r="Q58" s="148"/>
      <c r="R58" s="241"/>
      <c r="S58" s="244"/>
      <c r="T58" s="247"/>
      <c r="U58" s="150"/>
      <c r="V58" s="151"/>
      <c r="W58" s="152"/>
      <c r="X58" s="153"/>
      <c r="Y58" s="154"/>
      <c r="Z58" s="154"/>
      <c r="AA58" s="154"/>
      <c r="AB58" s="155"/>
      <c r="AC58" s="156"/>
      <c r="AD58" s="156"/>
      <c r="AE58" s="156"/>
      <c r="AF58" s="156"/>
      <c r="AG58" s="156"/>
      <c r="AH58" s="156"/>
      <c r="AI58" s="156"/>
      <c r="AJ58" s="157"/>
      <c r="AK58" s="158"/>
      <c r="AL58" s="156"/>
      <c r="AM58" s="156"/>
      <c r="AN58" s="156"/>
      <c r="AO58" s="156"/>
      <c r="AP58" s="156"/>
      <c r="AQ58" s="156"/>
      <c r="AR58" s="157"/>
      <c r="AS58" s="158"/>
      <c r="AT58" s="156"/>
      <c r="AU58" s="156"/>
      <c r="AV58" s="156"/>
      <c r="AW58" s="156"/>
      <c r="AX58" s="156"/>
      <c r="AY58" s="156"/>
      <c r="AZ58" s="157"/>
      <c r="BA58" s="158"/>
      <c r="BB58" s="156"/>
      <c r="BC58" s="156"/>
      <c r="BD58" s="156"/>
      <c r="BE58" s="156"/>
      <c r="BF58" s="156"/>
      <c r="BG58" s="156"/>
      <c r="BH58" s="157"/>
      <c r="BI58" s="250"/>
      <c r="BJ58" s="159"/>
      <c r="BK58" s="159"/>
      <c r="BL58" s="160"/>
    </row>
    <row r="59" spans="1:64" ht="33.75" thickBot="1" x14ac:dyDescent="0.25">
      <c r="A59" s="251" t="s">
        <v>242</v>
      </c>
      <c r="B59" s="227" t="s">
        <v>326</v>
      </c>
      <c r="C59" s="227" t="s">
        <v>278</v>
      </c>
      <c r="D59" s="254"/>
      <c r="E59" s="257"/>
      <c r="F59" s="227" t="s">
        <v>327</v>
      </c>
      <c r="G59" s="227" t="s">
        <v>328</v>
      </c>
      <c r="H59" s="227" t="s">
        <v>329</v>
      </c>
      <c r="I59" s="230" t="s">
        <v>330</v>
      </c>
      <c r="J59" s="227" t="s">
        <v>278</v>
      </c>
      <c r="K59" s="230">
        <v>1</v>
      </c>
      <c r="L59" s="233"/>
      <c r="M59" s="236"/>
      <c r="N59" s="18" t="s">
        <v>58</v>
      </c>
      <c r="O59" s="19">
        <v>200</v>
      </c>
      <c r="P59" s="19" t="s">
        <v>47</v>
      </c>
      <c r="Q59" s="19"/>
      <c r="R59" s="239"/>
      <c r="S59" s="242"/>
      <c r="T59" s="245" t="s">
        <v>331</v>
      </c>
      <c r="U59" s="21" t="s">
        <v>332</v>
      </c>
      <c r="V59" s="22">
        <v>43449</v>
      </c>
      <c r="W59" s="34" t="s">
        <v>255</v>
      </c>
      <c r="X59" s="24">
        <v>4500000</v>
      </c>
      <c r="Y59" s="24">
        <f>X59</f>
        <v>4500000</v>
      </c>
      <c r="Z59" s="24"/>
      <c r="AA59" s="24"/>
      <c r="AB59" s="116"/>
      <c r="AC59" s="117"/>
      <c r="AD59" s="117"/>
      <c r="AE59" s="117"/>
      <c r="AF59" s="117"/>
      <c r="AG59" s="117"/>
      <c r="AH59" s="117"/>
      <c r="AI59" s="117"/>
      <c r="AJ59" s="118"/>
      <c r="AK59" s="117"/>
      <c r="AL59" s="117"/>
      <c r="AM59" s="117"/>
      <c r="AN59" s="117"/>
      <c r="AO59" s="117"/>
      <c r="AP59" s="117"/>
      <c r="AQ59" s="117"/>
      <c r="AR59" s="121"/>
      <c r="AS59" s="117"/>
      <c r="AT59" s="117"/>
      <c r="AU59" s="117"/>
      <c r="AV59" s="117"/>
      <c r="AW59" s="117"/>
      <c r="AX59" s="117"/>
      <c r="AY59" s="117"/>
      <c r="AZ59" s="121"/>
      <c r="BA59" s="117"/>
      <c r="BB59" s="117"/>
      <c r="BC59" s="117"/>
      <c r="BD59" s="117"/>
      <c r="BE59" s="117"/>
      <c r="BF59" s="117"/>
      <c r="BG59" s="117"/>
      <c r="BH59" s="121"/>
      <c r="BI59" s="122"/>
      <c r="BJ59" s="123"/>
      <c r="BK59" s="123"/>
      <c r="BL59" s="124"/>
    </row>
    <row r="60" spans="1:64" ht="17.25" thickBot="1" x14ac:dyDescent="0.25">
      <c r="A60" s="252"/>
      <c r="B60" s="228"/>
      <c r="C60" s="228"/>
      <c r="D60" s="255"/>
      <c r="E60" s="258"/>
      <c r="F60" s="228"/>
      <c r="G60" s="228"/>
      <c r="H60" s="228"/>
      <c r="I60" s="231"/>
      <c r="J60" s="228"/>
      <c r="K60" s="231"/>
      <c r="L60" s="234"/>
      <c r="M60" s="237"/>
      <c r="N60" s="31"/>
      <c r="O60" s="32"/>
      <c r="P60" s="32"/>
      <c r="Q60" s="32"/>
      <c r="R60" s="240"/>
      <c r="S60" s="243"/>
      <c r="T60" s="246"/>
      <c r="U60" s="128"/>
      <c r="V60" s="80"/>
      <c r="W60" s="129"/>
      <c r="X60" s="81"/>
      <c r="Y60" s="70"/>
      <c r="Z60" s="70"/>
      <c r="AA60" s="70"/>
      <c r="AB60" s="131"/>
      <c r="AC60" s="132"/>
      <c r="AD60" s="132"/>
      <c r="AE60" s="132"/>
      <c r="AF60" s="132"/>
      <c r="AG60" s="132"/>
      <c r="AH60" s="132"/>
      <c r="AI60" s="132"/>
      <c r="AJ60" s="133"/>
      <c r="AK60" s="132"/>
      <c r="AL60" s="132"/>
      <c r="AM60" s="132"/>
      <c r="AN60" s="132"/>
      <c r="AO60" s="132"/>
      <c r="AP60" s="132"/>
      <c r="AQ60" s="132"/>
      <c r="AR60" s="140"/>
      <c r="AS60" s="132"/>
      <c r="AT60" s="132"/>
      <c r="AU60" s="132"/>
      <c r="AV60" s="132"/>
      <c r="AW60" s="132"/>
      <c r="AX60" s="132"/>
      <c r="AY60" s="132"/>
      <c r="AZ60" s="140"/>
      <c r="BA60" s="132"/>
      <c r="BB60" s="132"/>
      <c r="BC60" s="132"/>
      <c r="BD60" s="132"/>
      <c r="BE60" s="132"/>
      <c r="BF60" s="132"/>
      <c r="BG60" s="132"/>
      <c r="BH60" s="140"/>
      <c r="BI60" s="248"/>
      <c r="BJ60" s="123"/>
      <c r="BK60" s="134"/>
      <c r="BL60" s="135"/>
    </row>
    <row r="61" spans="1:64" ht="17.25" thickBot="1" x14ac:dyDescent="0.25">
      <c r="A61" s="252"/>
      <c r="B61" s="228"/>
      <c r="C61" s="228"/>
      <c r="D61" s="255"/>
      <c r="E61" s="258"/>
      <c r="F61" s="228"/>
      <c r="G61" s="228"/>
      <c r="H61" s="228"/>
      <c r="I61" s="231"/>
      <c r="J61" s="228"/>
      <c r="K61" s="231"/>
      <c r="L61" s="234"/>
      <c r="M61" s="237"/>
      <c r="N61" s="31"/>
      <c r="O61" s="32"/>
      <c r="P61" s="32"/>
      <c r="Q61" s="32"/>
      <c r="R61" s="240"/>
      <c r="S61" s="243"/>
      <c r="T61" s="246"/>
      <c r="U61" s="128"/>
      <c r="V61" s="80"/>
      <c r="W61" s="141"/>
      <c r="X61" s="81"/>
      <c r="Y61" s="70"/>
      <c r="Z61" s="70"/>
      <c r="AA61" s="70"/>
      <c r="AB61" s="131"/>
      <c r="AC61" s="132"/>
      <c r="AD61" s="132"/>
      <c r="AE61" s="132"/>
      <c r="AF61" s="132"/>
      <c r="AG61" s="132"/>
      <c r="AH61" s="132"/>
      <c r="AI61" s="132"/>
      <c r="AJ61" s="133"/>
      <c r="AK61" s="132"/>
      <c r="AL61" s="132"/>
      <c r="AM61" s="132"/>
      <c r="AN61" s="132"/>
      <c r="AO61" s="132"/>
      <c r="AP61" s="132"/>
      <c r="AQ61" s="132"/>
      <c r="AR61" s="140"/>
      <c r="AS61" s="132"/>
      <c r="AT61" s="132"/>
      <c r="AU61" s="132"/>
      <c r="AV61" s="132"/>
      <c r="AW61" s="132"/>
      <c r="AX61" s="132"/>
      <c r="AY61" s="132"/>
      <c r="AZ61" s="140"/>
      <c r="BA61" s="132"/>
      <c r="BB61" s="132"/>
      <c r="BC61" s="132"/>
      <c r="BD61" s="132"/>
      <c r="BE61" s="132"/>
      <c r="BF61" s="132"/>
      <c r="BG61" s="132"/>
      <c r="BH61" s="140"/>
      <c r="BI61" s="249"/>
      <c r="BJ61" s="123"/>
      <c r="BK61" s="134"/>
      <c r="BL61" s="135"/>
    </row>
    <row r="62" spans="1:64" ht="16.5" x14ac:dyDescent="0.2">
      <c r="A62" s="252"/>
      <c r="B62" s="228"/>
      <c r="C62" s="228"/>
      <c r="D62" s="255"/>
      <c r="E62" s="258"/>
      <c r="F62" s="228"/>
      <c r="G62" s="228"/>
      <c r="H62" s="228"/>
      <c r="I62" s="231"/>
      <c r="J62" s="228"/>
      <c r="K62" s="231"/>
      <c r="L62" s="234"/>
      <c r="M62" s="237"/>
      <c r="N62" s="31"/>
      <c r="O62" s="32"/>
      <c r="P62" s="32"/>
      <c r="Q62" s="32"/>
      <c r="R62" s="240"/>
      <c r="S62" s="243"/>
      <c r="T62" s="246"/>
      <c r="U62" s="128"/>
      <c r="V62" s="80"/>
      <c r="W62" s="141"/>
      <c r="X62" s="81"/>
      <c r="Y62" s="70"/>
      <c r="Z62" s="70"/>
      <c r="AA62" s="70"/>
      <c r="AB62" s="131"/>
      <c r="AC62" s="132"/>
      <c r="AD62" s="132"/>
      <c r="AE62" s="132"/>
      <c r="AF62" s="132"/>
      <c r="AG62" s="132"/>
      <c r="AH62" s="132"/>
      <c r="AI62" s="132"/>
      <c r="AJ62" s="133"/>
      <c r="AK62" s="132"/>
      <c r="AL62" s="132"/>
      <c r="AM62" s="132"/>
      <c r="AN62" s="132"/>
      <c r="AO62" s="132"/>
      <c r="AP62" s="132"/>
      <c r="AQ62" s="132"/>
      <c r="AR62" s="140"/>
      <c r="AS62" s="132"/>
      <c r="AT62" s="132"/>
      <c r="AU62" s="132"/>
      <c r="AV62" s="132"/>
      <c r="AW62" s="132"/>
      <c r="AX62" s="132"/>
      <c r="AY62" s="132"/>
      <c r="AZ62" s="140"/>
      <c r="BA62" s="132"/>
      <c r="BB62" s="132"/>
      <c r="BC62" s="132"/>
      <c r="BD62" s="132"/>
      <c r="BE62" s="132"/>
      <c r="BF62" s="132"/>
      <c r="BG62" s="132"/>
      <c r="BH62" s="140"/>
      <c r="BI62" s="249"/>
      <c r="BJ62" s="123"/>
      <c r="BK62" s="134"/>
      <c r="BL62" s="135"/>
    </row>
    <row r="63" spans="1:64" ht="16.5" x14ac:dyDescent="0.2">
      <c r="A63" s="252"/>
      <c r="B63" s="228"/>
      <c r="C63" s="228"/>
      <c r="D63" s="255"/>
      <c r="E63" s="258"/>
      <c r="F63" s="228"/>
      <c r="G63" s="228"/>
      <c r="H63" s="228"/>
      <c r="I63" s="231"/>
      <c r="J63" s="228"/>
      <c r="K63" s="231"/>
      <c r="L63" s="234"/>
      <c r="M63" s="237"/>
      <c r="N63" s="31"/>
      <c r="O63" s="32"/>
      <c r="P63" s="32"/>
      <c r="Q63" s="32"/>
      <c r="R63" s="240"/>
      <c r="S63" s="243"/>
      <c r="T63" s="246"/>
      <c r="U63" s="128"/>
      <c r="V63" s="80"/>
      <c r="W63" s="141"/>
      <c r="X63" s="142"/>
      <c r="Y63" s="70"/>
      <c r="Z63" s="70"/>
      <c r="AA63" s="70"/>
      <c r="AB63" s="131"/>
      <c r="AC63" s="132"/>
      <c r="AD63" s="132"/>
      <c r="AE63" s="132"/>
      <c r="AF63" s="132"/>
      <c r="AG63" s="132"/>
      <c r="AH63" s="132"/>
      <c r="AI63" s="132"/>
      <c r="AJ63" s="133"/>
      <c r="AK63" s="132"/>
      <c r="AL63" s="132"/>
      <c r="AM63" s="132"/>
      <c r="AN63" s="132"/>
      <c r="AO63" s="132"/>
      <c r="AP63" s="132"/>
      <c r="AQ63" s="132"/>
      <c r="AR63" s="133"/>
      <c r="AS63" s="132"/>
      <c r="AT63" s="132"/>
      <c r="AU63" s="132"/>
      <c r="AV63" s="132"/>
      <c r="AW63" s="132"/>
      <c r="AX63" s="132"/>
      <c r="AY63" s="132"/>
      <c r="AZ63" s="133"/>
      <c r="BA63" s="132"/>
      <c r="BB63" s="132"/>
      <c r="BC63" s="132"/>
      <c r="BD63" s="132"/>
      <c r="BE63" s="132"/>
      <c r="BF63" s="132"/>
      <c r="BG63" s="132"/>
      <c r="BH63" s="133"/>
      <c r="BI63" s="249"/>
      <c r="BJ63" s="134"/>
      <c r="BK63" s="134"/>
      <c r="BL63" s="135"/>
    </row>
    <row r="64" spans="1:64" ht="16.5" x14ac:dyDescent="0.2">
      <c r="A64" s="252"/>
      <c r="B64" s="228"/>
      <c r="C64" s="228"/>
      <c r="D64" s="255"/>
      <c r="E64" s="258"/>
      <c r="F64" s="228"/>
      <c r="G64" s="228"/>
      <c r="H64" s="228"/>
      <c r="I64" s="231"/>
      <c r="J64" s="228"/>
      <c r="K64" s="231"/>
      <c r="L64" s="234"/>
      <c r="M64" s="237"/>
      <c r="N64" s="31"/>
      <c r="O64" s="32"/>
      <c r="P64" s="32"/>
      <c r="Q64" s="32"/>
      <c r="R64" s="240"/>
      <c r="S64" s="243"/>
      <c r="T64" s="246"/>
      <c r="U64" s="110"/>
      <c r="V64" s="143"/>
      <c r="W64" s="128"/>
      <c r="X64" s="144"/>
      <c r="Y64" s="145"/>
      <c r="Z64" s="145"/>
      <c r="AA64" s="145"/>
      <c r="AB64" s="146"/>
      <c r="AC64" s="132"/>
      <c r="AD64" s="132"/>
      <c r="AE64" s="132"/>
      <c r="AF64" s="132"/>
      <c r="AG64" s="132"/>
      <c r="AH64" s="132"/>
      <c r="AI64" s="132"/>
      <c r="AJ64" s="133"/>
      <c r="AK64" s="132"/>
      <c r="AL64" s="132"/>
      <c r="AM64" s="132"/>
      <c r="AN64" s="132"/>
      <c r="AO64" s="132"/>
      <c r="AP64" s="132"/>
      <c r="AQ64" s="132"/>
      <c r="AR64" s="133"/>
      <c r="AS64" s="132"/>
      <c r="AT64" s="132"/>
      <c r="AU64" s="132"/>
      <c r="AV64" s="132"/>
      <c r="AW64" s="132"/>
      <c r="AX64" s="132"/>
      <c r="AY64" s="132"/>
      <c r="AZ64" s="133"/>
      <c r="BA64" s="132"/>
      <c r="BB64" s="132"/>
      <c r="BC64" s="132"/>
      <c r="BD64" s="132"/>
      <c r="BE64" s="132"/>
      <c r="BF64" s="132"/>
      <c r="BG64" s="132"/>
      <c r="BH64" s="133"/>
      <c r="BI64" s="249"/>
      <c r="BJ64" s="134"/>
      <c r="BK64" s="134"/>
      <c r="BL64" s="135"/>
    </row>
    <row r="65" spans="1:64" ht="17.25" thickBot="1" x14ac:dyDescent="0.25">
      <c r="A65" s="253"/>
      <c r="B65" s="229"/>
      <c r="C65" s="229"/>
      <c r="D65" s="256"/>
      <c r="E65" s="259"/>
      <c r="F65" s="229"/>
      <c r="G65" s="229"/>
      <c r="H65" s="229"/>
      <c r="I65" s="232"/>
      <c r="J65" s="229"/>
      <c r="K65" s="232"/>
      <c r="L65" s="235"/>
      <c r="M65" s="238"/>
      <c r="N65" s="147"/>
      <c r="O65" s="148"/>
      <c r="P65" s="148"/>
      <c r="Q65" s="148"/>
      <c r="R65" s="241"/>
      <c r="S65" s="244"/>
      <c r="T65" s="247"/>
      <c r="U65" s="150"/>
      <c r="V65" s="151"/>
      <c r="W65" s="152"/>
      <c r="X65" s="153"/>
      <c r="Y65" s="154"/>
      <c r="Z65" s="154"/>
      <c r="AA65" s="154"/>
      <c r="AB65" s="155"/>
      <c r="AC65" s="156"/>
      <c r="AD65" s="156"/>
      <c r="AE65" s="156"/>
      <c r="AF65" s="156"/>
      <c r="AG65" s="156"/>
      <c r="AH65" s="156"/>
      <c r="AI65" s="156"/>
      <c r="AJ65" s="157"/>
      <c r="AK65" s="158"/>
      <c r="AL65" s="156"/>
      <c r="AM65" s="156"/>
      <c r="AN65" s="156"/>
      <c r="AO65" s="156"/>
      <c r="AP65" s="156"/>
      <c r="AQ65" s="156"/>
      <c r="AR65" s="157"/>
      <c r="AS65" s="158"/>
      <c r="AT65" s="156"/>
      <c r="AU65" s="156"/>
      <c r="AV65" s="156"/>
      <c r="AW65" s="156"/>
      <c r="AX65" s="156"/>
      <c r="AY65" s="156"/>
      <c r="AZ65" s="157"/>
      <c r="BA65" s="158"/>
      <c r="BB65" s="156"/>
      <c r="BC65" s="156"/>
      <c r="BD65" s="156"/>
      <c r="BE65" s="156"/>
      <c r="BF65" s="156"/>
      <c r="BG65" s="156"/>
      <c r="BH65" s="157"/>
      <c r="BI65" s="250"/>
      <c r="BJ65" s="159"/>
      <c r="BK65" s="159"/>
      <c r="BL65" s="160"/>
    </row>
    <row r="66" spans="1:64" ht="33.75" customHeight="1" thickBot="1" x14ac:dyDescent="0.25">
      <c r="A66" s="251" t="s">
        <v>242</v>
      </c>
      <c r="B66" s="227" t="s">
        <v>326</v>
      </c>
      <c r="C66" s="227" t="s">
        <v>278</v>
      </c>
      <c r="D66" s="254"/>
      <c r="E66" s="257"/>
      <c r="F66" s="227" t="s">
        <v>327</v>
      </c>
      <c r="G66" s="227" t="s">
        <v>328</v>
      </c>
      <c r="H66" s="227" t="s">
        <v>333</v>
      </c>
      <c r="I66" s="230" t="s">
        <v>330</v>
      </c>
      <c r="J66" s="227" t="s">
        <v>278</v>
      </c>
      <c r="K66" s="230">
        <v>1</v>
      </c>
      <c r="L66" s="233"/>
      <c r="M66" s="236"/>
      <c r="N66" s="18" t="s">
        <v>58</v>
      </c>
      <c r="O66" s="19">
        <v>200</v>
      </c>
      <c r="P66" s="19" t="s">
        <v>50</v>
      </c>
      <c r="Q66" s="19"/>
      <c r="R66" s="239"/>
      <c r="S66" s="242"/>
      <c r="T66" s="245" t="s">
        <v>335</v>
      </c>
      <c r="U66" s="21" t="s">
        <v>334</v>
      </c>
      <c r="V66" s="22">
        <v>43449</v>
      </c>
      <c r="W66" s="34" t="s">
        <v>255</v>
      </c>
      <c r="X66" s="24">
        <f>879298704+1190701296</f>
        <v>2070000000</v>
      </c>
      <c r="Y66" s="24">
        <f>X66</f>
        <v>2070000000</v>
      </c>
      <c r="Z66" s="24"/>
      <c r="AA66" s="24"/>
      <c r="AB66" s="116"/>
      <c r="AC66" s="117"/>
      <c r="AD66" s="117"/>
      <c r="AE66" s="117"/>
      <c r="AF66" s="117"/>
      <c r="AG66" s="117"/>
      <c r="AH66" s="117"/>
      <c r="AI66" s="117"/>
      <c r="AJ66" s="118"/>
      <c r="AK66" s="117"/>
      <c r="AL66" s="117"/>
      <c r="AM66" s="117"/>
      <c r="AN66" s="117"/>
      <c r="AO66" s="117"/>
      <c r="AP66" s="117"/>
      <c r="AQ66" s="117"/>
      <c r="AR66" s="121"/>
      <c r="AS66" s="117"/>
      <c r="AT66" s="117"/>
      <c r="AU66" s="117"/>
      <c r="AV66" s="117"/>
      <c r="AW66" s="117"/>
      <c r="AX66" s="117"/>
      <c r="AY66" s="117"/>
      <c r="AZ66" s="121"/>
      <c r="BA66" s="117"/>
      <c r="BB66" s="117"/>
      <c r="BC66" s="117"/>
      <c r="BD66" s="117"/>
      <c r="BE66" s="117"/>
      <c r="BF66" s="117"/>
      <c r="BG66" s="117"/>
      <c r="BH66" s="121"/>
      <c r="BI66" s="122"/>
      <c r="BJ66" s="123"/>
      <c r="BK66" s="123"/>
      <c r="BL66" s="124"/>
    </row>
    <row r="67" spans="1:64" ht="17.25" thickBot="1" x14ac:dyDescent="0.25">
      <c r="A67" s="252"/>
      <c r="B67" s="228"/>
      <c r="C67" s="228"/>
      <c r="D67" s="255"/>
      <c r="E67" s="258"/>
      <c r="F67" s="228"/>
      <c r="G67" s="228"/>
      <c r="H67" s="228"/>
      <c r="I67" s="231"/>
      <c r="J67" s="228"/>
      <c r="K67" s="231"/>
      <c r="L67" s="234"/>
      <c r="M67" s="237"/>
      <c r="N67" s="31"/>
      <c r="O67" s="32"/>
      <c r="P67" s="32"/>
      <c r="Q67" s="32"/>
      <c r="R67" s="240"/>
      <c r="S67" s="243"/>
      <c r="T67" s="246"/>
      <c r="U67" s="128"/>
      <c r="V67" s="80"/>
      <c r="W67" s="129"/>
      <c r="X67" s="81"/>
      <c r="Y67" s="70"/>
      <c r="Z67" s="70"/>
      <c r="AA67" s="70"/>
      <c r="AB67" s="131"/>
      <c r="AC67" s="132"/>
      <c r="AD67" s="132"/>
      <c r="AE67" s="132"/>
      <c r="AF67" s="132"/>
      <c r="AG67" s="132"/>
      <c r="AH67" s="132"/>
      <c r="AI67" s="132"/>
      <c r="AJ67" s="133"/>
      <c r="AK67" s="132"/>
      <c r="AL67" s="132"/>
      <c r="AM67" s="132"/>
      <c r="AN67" s="132"/>
      <c r="AO67" s="132"/>
      <c r="AP67" s="132"/>
      <c r="AQ67" s="132"/>
      <c r="AR67" s="140"/>
      <c r="AS67" s="132"/>
      <c r="AT67" s="132"/>
      <c r="AU67" s="132"/>
      <c r="AV67" s="132"/>
      <c r="AW67" s="132"/>
      <c r="AX67" s="132"/>
      <c r="AY67" s="132"/>
      <c r="AZ67" s="140"/>
      <c r="BA67" s="132"/>
      <c r="BB67" s="132"/>
      <c r="BC67" s="132"/>
      <c r="BD67" s="132"/>
      <c r="BE67" s="132"/>
      <c r="BF67" s="132"/>
      <c r="BG67" s="132"/>
      <c r="BH67" s="140"/>
      <c r="BI67" s="248"/>
      <c r="BJ67" s="123"/>
      <c r="BK67" s="134"/>
      <c r="BL67" s="135"/>
    </row>
    <row r="68" spans="1:64" ht="17.25" thickBot="1" x14ac:dyDescent="0.25">
      <c r="A68" s="252"/>
      <c r="B68" s="228"/>
      <c r="C68" s="228"/>
      <c r="D68" s="255"/>
      <c r="E68" s="258"/>
      <c r="F68" s="228"/>
      <c r="G68" s="228"/>
      <c r="H68" s="228"/>
      <c r="I68" s="231"/>
      <c r="J68" s="228"/>
      <c r="K68" s="231"/>
      <c r="L68" s="234"/>
      <c r="M68" s="237"/>
      <c r="N68" s="31"/>
      <c r="O68" s="32"/>
      <c r="P68" s="32"/>
      <c r="Q68" s="32"/>
      <c r="R68" s="240"/>
      <c r="S68" s="243"/>
      <c r="T68" s="246"/>
      <c r="U68" s="128"/>
      <c r="V68" s="80"/>
      <c r="W68" s="141"/>
      <c r="X68" s="81"/>
      <c r="Y68" s="70"/>
      <c r="Z68" s="70"/>
      <c r="AA68" s="70"/>
      <c r="AB68" s="131"/>
      <c r="AC68" s="132"/>
      <c r="AD68" s="132"/>
      <c r="AE68" s="132"/>
      <c r="AF68" s="132"/>
      <c r="AG68" s="132"/>
      <c r="AH68" s="132"/>
      <c r="AI68" s="132"/>
      <c r="AJ68" s="133"/>
      <c r="AK68" s="132"/>
      <c r="AL68" s="132"/>
      <c r="AM68" s="132"/>
      <c r="AN68" s="132"/>
      <c r="AO68" s="132"/>
      <c r="AP68" s="132"/>
      <c r="AQ68" s="132"/>
      <c r="AR68" s="140"/>
      <c r="AS68" s="132"/>
      <c r="AT68" s="132"/>
      <c r="AU68" s="132"/>
      <c r="AV68" s="132"/>
      <c r="AW68" s="132"/>
      <c r="AX68" s="132"/>
      <c r="AY68" s="132"/>
      <c r="AZ68" s="140"/>
      <c r="BA68" s="132"/>
      <c r="BB68" s="132"/>
      <c r="BC68" s="132"/>
      <c r="BD68" s="132"/>
      <c r="BE68" s="132"/>
      <c r="BF68" s="132"/>
      <c r="BG68" s="132"/>
      <c r="BH68" s="140"/>
      <c r="BI68" s="249"/>
      <c r="BJ68" s="123"/>
      <c r="BK68" s="134"/>
      <c r="BL68" s="135"/>
    </row>
    <row r="69" spans="1:64" ht="16.5" x14ac:dyDescent="0.2">
      <c r="A69" s="252"/>
      <c r="B69" s="228"/>
      <c r="C69" s="228"/>
      <c r="D69" s="255"/>
      <c r="E69" s="258"/>
      <c r="F69" s="228"/>
      <c r="G69" s="228"/>
      <c r="H69" s="228"/>
      <c r="I69" s="231"/>
      <c r="J69" s="228"/>
      <c r="K69" s="231"/>
      <c r="L69" s="234"/>
      <c r="M69" s="237"/>
      <c r="N69" s="31"/>
      <c r="O69" s="32"/>
      <c r="P69" s="32"/>
      <c r="Q69" s="32"/>
      <c r="R69" s="240"/>
      <c r="S69" s="243"/>
      <c r="T69" s="246"/>
      <c r="U69" s="128"/>
      <c r="V69" s="80"/>
      <c r="W69" s="141"/>
      <c r="X69" s="81"/>
      <c r="Y69" s="70"/>
      <c r="Z69" s="70"/>
      <c r="AA69" s="70"/>
      <c r="AB69" s="131"/>
      <c r="AC69" s="132"/>
      <c r="AD69" s="132"/>
      <c r="AE69" s="132"/>
      <c r="AF69" s="132"/>
      <c r="AG69" s="132"/>
      <c r="AH69" s="132"/>
      <c r="AI69" s="132"/>
      <c r="AJ69" s="133"/>
      <c r="AK69" s="132"/>
      <c r="AL69" s="132"/>
      <c r="AM69" s="132"/>
      <c r="AN69" s="132"/>
      <c r="AO69" s="132"/>
      <c r="AP69" s="132"/>
      <c r="AQ69" s="132"/>
      <c r="AR69" s="140"/>
      <c r="AS69" s="132"/>
      <c r="AT69" s="132"/>
      <c r="AU69" s="132"/>
      <c r="AV69" s="132"/>
      <c r="AW69" s="132"/>
      <c r="AX69" s="132"/>
      <c r="AY69" s="132"/>
      <c r="AZ69" s="140"/>
      <c r="BA69" s="132"/>
      <c r="BB69" s="132"/>
      <c r="BC69" s="132"/>
      <c r="BD69" s="132"/>
      <c r="BE69" s="132"/>
      <c r="BF69" s="132"/>
      <c r="BG69" s="132"/>
      <c r="BH69" s="140"/>
      <c r="BI69" s="249"/>
      <c r="BJ69" s="123"/>
      <c r="BK69" s="134"/>
      <c r="BL69" s="135"/>
    </row>
    <row r="70" spans="1:64" ht="16.5" x14ac:dyDescent="0.2">
      <c r="A70" s="252"/>
      <c r="B70" s="228"/>
      <c r="C70" s="228"/>
      <c r="D70" s="255"/>
      <c r="E70" s="258"/>
      <c r="F70" s="228"/>
      <c r="G70" s="228"/>
      <c r="H70" s="228"/>
      <c r="I70" s="231"/>
      <c r="J70" s="228"/>
      <c r="K70" s="231"/>
      <c r="L70" s="234"/>
      <c r="M70" s="237"/>
      <c r="N70" s="31"/>
      <c r="O70" s="32"/>
      <c r="P70" s="32"/>
      <c r="Q70" s="32"/>
      <c r="R70" s="240"/>
      <c r="S70" s="243"/>
      <c r="T70" s="246"/>
      <c r="U70" s="128"/>
      <c r="V70" s="80"/>
      <c r="W70" s="141"/>
      <c r="X70" s="142"/>
      <c r="Y70" s="70"/>
      <c r="Z70" s="70"/>
      <c r="AA70" s="70"/>
      <c r="AB70" s="131"/>
      <c r="AC70" s="132"/>
      <c r="AD70" s="132"/>
      <c r="AE70" s="132"/>
      <c r="AF70" s="132"/>
      <c r="AG70" s="132"/>
      <c r="AH70" s="132"/>
      <c r="AI70" s="132"/>
      <c r="AJ70" s="133"/>
      <c r="AK70" s="132"/>
      <c r="AL70" s="132"/>
      <c r="AM70" s="132"/>
      <c r="AN70" s="132"/>
      <c r="AO70" s="132"/>
      <c r="AP70" s="132"/>
      <c r="AQ70" s="132"/>
      <c r="AR70" s="133"/>
      <c r="AS70" s="132"/>
      <c r="AT70" s="132"/>
      <c r="AU70" s="132"/>
      <c r="AV70" s="132"/>
      <c r="AW70" s="132"/>
      <c r="AX70" s="132"/>
      <c r="AY70" s="132"/>
      <c r="AZ70" s="133"/>
      <c r="BA70" s="132"/>
      <c r="BB70" s="132"/>
      <c r="BC70" s="132"/>
      <c r="BD70" s="132"/>
      <c r="BE70" s="132"/>
      <c r="BF70" s="132"/>
      <c r="BG70" s="132"/>
      <c r="BH70" s="133"/>
      <c r="BI70" s="249"/>
      <c r="BJ70" s="134"/>
      <c r="BK70" s="134"/>
      <c r="BL70" s="135"/>
    </row>
    <row r="71" spans="1:64" ht="16.5" x14ac:dyDescent="0.2">
      <c r="A71" s="252"/>
      <c r="B71" s="228"/>
      <c r="C71" s="228"/>
      <c r="D71" s="255"/>
      <c r="E71" s="258"/>
      <c r="F71" s="228"/>
      <c r="G71" s="228"/>
      <c r="H71" s="228"/>
      <c r="I71" s="231"/>
      <c r="J71" s="228"/>
      <c r="K71" s="231"/>
      <c r="L71" s="234"/>
      <c r="M71" s="237"/>
      <c r="N71" s="31"/>
      <c r="O71" s="32"/>
      <c r="P71" s="32"/>
      <c r="Q71" s="32"/>
      <c r="R71" s="240"/>
      <c r="S71" s="243"/>
      <c r="T71" s="246"/>
      <c r="U71" s="110"/>
      <c r="V71" s="143"/>
      <c r="W71" s="128"/>
      <c r="X71" s="144"/>
      <c r="Y71" s="145"/>
      <c r="Z71" s="145"/>
      <c r="AA71" s="145"/>
      <c r="AB71" s="146"/>
      <c r="AC71" s="132"/>
      <c r="AD71" s="132"/>
      <c r="AE71" s="132"/>
      <c r="AF71" s="132"/>
      <c r="AG71" s="132"/>
      <c r="AH71" s="132"/>
      <c r="AI71" s="132"/>
      <c r="AJ71" s="133"/>
      <c r="AK71" s="132"/>
      <c r="AL71" s="132"/>
      <c r="AM71" s="132"/>
      <c r="AN71" s="132"/>
      <c r="AO71" s="132"/>
      <c r="AP71" s="132"/>
      <c r="AQ71" s="132"/>
      <c r="AR71" s="133"/>
      <c r="AS71" s="132"/>
      <c r="AT71" s="132"/>
      <c r="AU71" s="132"/>
      <c r="AV71" s="132"/>
      <c r="AW71" s="132"/>
      <c r="AX71" s="132"/>
      <c r="AY71" s="132"/>
      <c r="AZ71" s="133"/>
      <c r="BA71" s="132"/>
      <c r="BB71" s="132"/>
      <c r="BC71" s="132"/>
      <c r="BD71" s="132"/>
      <c r="BE71" s="132"/>
      <c r="BF71" s="132"/>
      <c r="BG71" s="132"/>
      <c r="BH71" s="133"/>
      <c r="BI71" s="249"/>
      <c r="BJ71" s="134"/>
      <c r="BK71" s="134"/>
      <c r="BL71" s="135"/>
    </row>
    <row r="72" spans="1:64" ht="56.25" customHeight="1" thickBot="1" x14ac:dyDescent="0.25">
      <c r="A72" s="253"/>
      <c r="B72" s="229"/>
      <c r="C72" s="229"/>
      <c r="D72" s="256"/>
      <c r="E72" s="259"/>
      <c r="F72" s="229"/>
      <c r="G72" s="229"/>
      <c r="H72" s="229"/>
      <c r="I72" s="232"/>
      <c r="J72" s="229"/>
      <c r="K72" s="232"/>
      <c r="L72" s="235"/>
      <c r="M72" s="238"/>
      <c r="N72" s="147"/>
      <c r="O72" s="148"/>
      <c r="P72" s="148"/>
      <c r="Q72" s="148"/>
      <c r="R72" s="241"/>
      <c r="S72" s="244"/>
      <c r="T72" s="247"/>
      <c r="U72" s="150"/>
      <c r="V72" s="151"/>
      <c r="W72" s="152"/>
      <c r="X72" s="153"/>
      <c r="Y72" s="154"/>
      <c r="Z72" s="154"/>
      <c r="AA72" s="154"/>
      <c r="AB72" s="155"/>
      <c r="AC72" s="156"/>
      <c r="AD72" s="156"/>
      <c r="AE72" s="156"/>
      <c r="AF72" s="156"/>
      <c r="AG72" s="156"/>
      <c r="AH72" s="156"/>
      <c r="AI72" s="156"/>
      <c r="AJ72" s="157"/>
      <c r="AK72" s="158"/>
      <c r="AL72" s="156"/>
      <c r="AM72" s="156"/>
      <c r="AN72" s="156"/>
      <c r="AO72" s="156"/>
      <c r="AP72" s="156"/>
      <c r="AQ72" s="156"/>
      <c r="AR72" s="157"/>
      <c r="AS72" s="158"/>
      <c r="AT72" s="156"/>
      <c r="AU72" s="156"/>
      <c r="AV72" s="156"/>
      <c r="AW72" s="156"/>
      <c r="AX72" s="156"/>
      <c r="AY72" s="156"/>
      <c r="AZ72" s="157"/>
      <c r="BA72" s="158"/>
      <c r="BB72" s="156"/>
      <c r="BC72" s="156"/>
      <c r="BD72" s="156"/>
      <c r="BE72" s="156"/>
      <c r="BF72" s="156"/>
      <c r="BG72" s="156"/>
      <c r="BH72" s="157"/>
      <c r="BI72" s="250"/>
      <c r="BJ72" s="159"/>
      <c r="BK72" s="159"/>
      <c r="BL72" s="160"/>
    </row>
    <row r="73" spans="1:64" ht="33.75" thickBot="1" x14ac:dyDescent="0.25">
      <c r="A73" s="251" t="s">
        <v>242</v>
      </c>
      <c r="B73" s="227" t="s">
        <v>336</v>
      </c>
      <c r="C73" s="227" t="s">
        <v>278</v>
      </c>
      <c r="D73" s="254"/>
      <c r="E73" s="257"/>
      <c r="F73" s="227" t="s">
        <v>337</v>
      </c>
      <c r="G73" s="227" t="s">
        <v>328</v>
      </c>
      <c r="H73" s="227" t="s">
        <v>338</v>
      </c>
      <c r="I73" s="230" t="s">
        <v>339</v>
      </c>
      <c r="J73" s="227" t="s">
        <v>278</v>
      </c>
      <c r="K73" s="230" t="s">
        <v>272</v>
      </c>
      <c r="L73" s="233"/>
      <c r="M73" s="236"/>
      <c r="N73" s="161" t="s">
        <v>58</v>
      </c>
      <c r="O73" s="19"/>
      <c r="P73" s="19" t="s">
        <v>47</v>
      </c>
      <c r="Q73" s="19"/>
      <c r="R73" s="239"/>
      <c r="S73" s="242"/>
      <c r="T73" s="245" t="s">
        <v>338</v>
      </c>
      <c r="U73" s="21" t="s">
        <v>340</v>
      </c>
      <c r="V73" s="22">
        <v>43206</v>
      </c>
      <c r="W73" s="84" t="s">
        <v>255</v>
      </c>
      <c r="X73" s="24">
        <v>249174530</v>
      </c>
      <c r="Y73" s="24">
        <f>X73</f>
        <v>249174530</v>
      </c>
      <c r="Z73" s="24"/>
      <c r="AA73" s="24"/>
      <c r="AB73" s="116"/>
      <c r="AC73" s="117"/>
      <c r="AD73" s="117"/>
      <c r="AE73" s="117"/>
      <c r="AF73" s="117"/>
      <c r="AG73" s="117"/>
      <c r="AH73" s="117"/>
      <c r="AI73" s="117"/>
      <c r="AJ73" s="118"/>
      <c r="AK73" s="117"/>
      <c r="AL73" s="117"/>
      <c r="AM73" s="117"/>
      <c r="AN73" s="117"/>
      <c r="AO73" s="117"/>
      <c r="AP73" s="117"/>
      <c r="AQ73" s="117"/>
      <c r="AR73" s="121"/>
      <c r="AS73" s="117"/>
      <c r="AT73" s="117"/>
      <c r="AU73" s="117"/>
      <c r="AV73" s="117"/>
      <c r="AW73" s="117"/>
      <c r="AX73" s="117"/>
      <c r="AY73" s="117"/>
      <c r="AZ73" s="121"/>
      <c r="BA73" s="117"/>
      <c r="BB73" s="117"/>
      <c r="BC73" s="117"/>
      <c r="BD73" s="117"/>
      <c r="BE73" s="117"/>
      <c r="BF73" s="117"/>
      <c r="BG73" s="117"/>
      <c r="BH73" s="121"/>
      <c r="BI73" s="122"/>
      <c r="BJ73" s="123"/>
      <c r="BK73" s="123"/>
      <c r="BL73" s="124"/>
    </row>
    <row r="74" spans="1:64" ht="17.25" thickBot="1" x14ac:dyDescent="0.25">
      <c r="A74" s="252"/>
      <c r="B74" s="228"/>
      <c r="C74" s="228"/>
      <c r="D74" s="255"/>
      <c r="E74" s="258"/>
      <c r="F74" s="228"/>
      <c r="G74" s="228"/>
      <c r="H74" s="228"/>
      <c r="I74" s="231"/>
      <c r="J74" s="228"/>
      <c r="K74" s="231"/>
      <c r="L74" s="234"/>
      <c r="M74" s="237"/>
      <c r="N74" s="139"/>
      <c r="O74" s="32"/>
      <c r="P74" s="32"/>
      <c r="Q74" s="32"/>
      <c r="R74" s="240"/>
      <c r="S74" s="243"/>
      <c r="T74" s="246"/>
      <c r="U74" s="128"/>
      <c r="V74" s="80"/>
      <c r="W74" s="129"/>
      <c r="X74" s="81"/>
      <c r="Y74" s="85"/>
      <c r="Z74" s="85"/>
      <c r="AA74" s="85"/>
      <c r="AB74" s="131"/>
      <c r="AC74" s="132"/>
      <c r="AD74" s="132"/>
      <c r="AE74" s="132"/>
      <c r="AF74" s="132"/>
      <c r="AG74" s="132"/>
      <c r="AH74" s="132"/>
      <c r="AI74" s="132"/>
      <c r="AJ74" s="133"/>
      <c r="AK74" s="132"/>
      <c r="AL74" s="132"/>
      <c r="AM74" s="132"/>
      <c r="AN74" s="132"/>
      <c r="AO74" s="132"/>
      <c r="AP74" s="132"/>
      <c r="AQ74" s="132"/>
      <c r="AR74" s="140"/>
      <c r="AS74" s="132"/>
      <c r="AT74" s="132"/>
      <c r="AU74" s="132"/>
      <c r="AV74" s="132"/>
      <c r="AW74" s="132"/>
      <c r="AX74" s="132"/>
      <c r="AY74" s="132"/>
      <c r="AZ74" s="140"/>
      <c r="BA74" s="132"/>
      <c r="BB74" s="132"/>
      <c r="BC74" s="132"/>
      <c r="BD74" s="132"/>
      <c r="BE74" s="132"/>
      <c r="BF74" s="132"/>
      <c r="BG74" s="132"/>
      <c r="BH74" s="140"/>
      <c r="BI74" s="248"/>
      <c r="BJ74" s="123"/>
      <c r="BK74" s="134"/>
      <c r="BL74" s="135"/>
    </row>
    <row r="75" spans="1:64" ht="17.25" thickBot="1" x14ac:dyDescent="0.25">
      <c r="A75" s="252"/>
      <c r="B75" s="228"/>
      <c r="C75" s="228"/>
      <c r="D75" s="255"/>
      <c r="E75" s="258"/>
      <c r="F75" s="228"/>
      <c r="G75" s="228"/>
      <c r="H75" s="228"/>
      <c r="I75" s="231"/>
      <c r="J75" s="228"/>
      <c r="K75" s="231"/>
      <c r="L75" s="234"/>
      <c r="M75" s="237"/>
      <c r="N75" s="139"/>
      <c r="O75" s="32"/>
      <c r="P75" s="32"/>
      <c r="Q75" s="32"/>
      <c r="R75" s="240"/>
      <c r="S75" s="243"/>
      <c r="T75" s="246"/>
      <c r="U75" s="128"/>
      <c r="V75" s="80"/>
      <c r="W75" s="141"/>
      <c r="X75" s="81"/>
      <c r="Y75" s="85"/>
      <c r="Z75" s="85"/>
      <c r="AA75" s="85"/>
      <c r="AB75" s="131"/>
      <c r="AC75" s="132"/>
      <c r="AD75" s="132"/>
      <c r="AE75" s="132"/>
      <c r="AF75" s="132"/>
      <c r="AG75" s="132"/>
      <c r="AH75" s="132"/>
      <c r="AI75" s="132"/>
      <c r="AJ75" s="133"/>
      <c r="AK75" s="132"/>
      <c r="AL75" s="132"/>
      <c r="AM75" s="132"/>
      <c r="AN75" s="132"/>
      <c r="AO75" s="132"/>
      <c r="AP75" s="132"/>
      <c r="AQ75" s="132"/>
      <c r="AR75" s="140"/>
      <c r="AS75" s="132"/>
      <c r="AT75" s="132"/>
      <c r="AU75" s="132"/>
      <c r="AV75" s="132"/>
      <c r="AW75" s="132"/>
      <c r="AX75" s="132"/>
      <c r="AY75" s="132"/>
      <c r="AZ75" s="140"/>
      <c r="BA75" s="132"/>
      <c r="BB75" s="132"/>
      <c r="BC75" s="132"/>
      <c r="BD75" s="132"/>
      <c r="BE75" s="132"/>
      <c r="BF75" s="132"/>
      <c r="BG75" s="132"/>
      <c r="BH75" s="140"/>
      <c r="BI75" s="249"/>
      <c r="BJ75" s="123"/>
      <c r="BK75" s="134"/>
      <c r="BL75" s="135"/>
    </row>
    <row r="76" spans="1:64" ht="16.5" x14ac:dyDescent="0.2">
      <c r="A76" s="252"/>
      <c r="B76" s="228"/>
      <c r="C76" s="228"/>
      <c r="D76" s="255"/>
      <c r="E76" s="258"/>
      <c r="F76" s="228"/>
      <c r="G76" s="228"/>
      <c r="H76" s="228"/>
      <c r="I76" s="231"/>
      <c r="J76" s="228"/>
      <c r="K76" s="231"/>
      <c r="L76" s="234"/>
      <c r="M76" s="237"/>
      <c r="N76" s="139"/>
      <c r="O76" s="32"/>
      <c r="P76" s="32"/>
      <c r="Q76" s="32"/>
      <c r="R76" s="240"/>
      <c r="S76" s="243"/>
      <c r="T76" s="246"/>
      <c r="U76" s="128"/>
      <c r="V76" s="80"/>
      <c r="W76" s="141"/>
      <c r="X76" s="81"/>
      <c r="Y76" s="85"/>
      <c r="Z76" s="85"/>
      <c r="AA76" s="85"/>
      <c r="AB76" s="131"/>
      <c r="AC76" s="132"/>
      <c r="AD76" s="132"/>
      <c r="AE76" s="132"/>
      <c r="AF76" s="132"/>
      <c r="AG76" s="132"/>
      <c r="AH76" s="132"/>
      <c r="AI76" s="132"/>
      <c r="AJ76" s="133"/>
      <c r="AK76" s="132"/>
      <c r="AL76" s="132"/>
      <c r="AM76" s="132"/>
      <c r="AN76" s="132"/>
      <c r="AO76" s="132"/>
      <c r="AP76" s="132"/>
      <c r="AQ76" s="132"/>
      <c r="AR76" s="140"/>
      <c r="AS76" s="132"/>
      <c r="AT76" s="132"/>
      <c r="AU76" s="132"/>
      <c r="AV76" s="132"/>
      <c r="AW76" s="132"/>
      <c r="AX76" s="132"/>
      <c r="AY76" s="132"/>
      <c r="AZ76" s="140"/>
      <c r="BA76" s="132"/>
      <c r="BB76" s="132"/>
      <c r="BC76" s="132"/>
      <c r="BD76" s="132"/>
      <c r="BE76" s="132"/>
      <c r="BF76" s="132"/>
      <c r="BG76" s="132"/>
      <c r="BH76" s="140"/>
      <c r="BI76" s="249"/>
      <c r="BJ76" s="123"/>
      <c r="BK76" s="134"/>
      <c r="BL76" s="135"/>
    </row>
    <row r="77" spans="1:64" ht="16.5" x14ac:dyDescent="0.2">
      <c r="A77" s="252"/>
      <c r="B77" s="228"/>
      <c r="C77" s="228"/>
      <c r="D77" s="255"/>
      <c r="E77" s="258"/>
      <c r="F77" s="228"/>
      <c r="G77" s="228"/>
      <c r="H77" s="228"/>
      <c r="I77" s="231"/>
      <c r="J77" s="228"/>
      <c r="K77" s="231"/>
      <c r="L77" s="234"/>
      <c r="M77" s="237"/>
      <c r="N77" s="139"/>
      <c r="O77" s="32"/>
      <c r="P77" s="32"/>
      <c r="Q77" s="32"/>
      <c r="R77" s="240"/>
      <c r="S77" s="243"/>
      <c r="T77" s="246"/>
      <c r="U77" s="128"/>
      <c r="V77" s="80"/>
      <c r="W77" s="141"/>
      <c r="X77" s="142"/>
      <c r="Y77" s="85"/>
      <c r="Z77" s="85"/>
      <c r="AA77" s="85"/>
      <c r="AB77" s="131"/>
      <c r="AC77" s="132"/>
      <c r="AD77" s="132"/>
      <c r="AE77" s="132"/>
      <c r="AF77" s="132"/>
      <c r="AG77" s="132"/>
      <c r="AH77" s="132"/>
      <c r="AI77" s="132"/>
      <c r="AJ77" s="133"/>
      <c r="AK77" s="132"/>
      <c r="AL77" s="132"/>
      <c r="AM77" s="132"/>
      <c r="AN77" s="132"/>
      <c r="AO77" s="132"/>
      <c r="AP77" s="132"/>
      <c r="AQ77" s="132"/>
      <c r="AR77" s="133"/>
      <c r="AS77" s="132"/>
      <c r="AT77" s="132"/>
      <c r="AU77" s="132"/>
      <c r="AV77" s="132"/>
      <c r="AW77" s="132"/>
      <c r="AX77" s="132"/>
      <c r="AY77" s="132"/>
      <c r="AZ77" s="133"/>
      <c r="BA77" s="132"/>
      <c r="BB77" s="132"/>
      <c r="BC77" s="132"/>
      <c r="BD77" s="132"/>
      <c r="BE77" s="132"/>
      <c r="BF77" s="132"/>
      <c r="BG77" s="132"/>
      <c r="BH77" s="133"/>
      <c r="BI77" s="249"/>
      <c r="BJ77" s="134"/>
      <c r="BK77" s="134"/>
      <c r="BL77" s="135"/>
    </row>
    <row r="78" spans="1:64" ht="16.5" x14ac:dyDescent="0.2">
      <c r="A78" s="252"/>
      <c r="B78" s="228"/>
      <c r="C78" s="228"/>
      <c r="D78" s="255"/>
      <c r="E78" s="258"/>
      <c r="F78" s="228"/>
      <c r="G78" s="228"/>
      <c r="H78" s="228"/>
      <c r="I78" s="231"/>
      <c r="J78" s="228"/>
      <c r="K78" s="231"/>
      <c r="L78" s="234"/>
      <c r="M78" s="237"/>
      <c r="N78" s="139"/>
      <c r="O78" s="32"/>
      <c r="P78" s="32"/>
      <c r="Q78" s="32"/>
      <c r="R78" s="240"/>
      <c r="S78" s="243"/>
      <c r="T78" s="246"/>
      <c r="U78" s="110"/>
      <c r="V78" s="143"/>
      <c r="W78" s="128"/>
      <c r="X78" s="144"/>
      <c r="Y78" s="145"/>
      <c r="Z78" s="145"/>
      <c r="AA78" s="145"/>
      <c r="AB78" s="146"/>
      <c r="AC78" s="132"/>
      <c r="AD78" s="132"/>
      <c r="AE78" s="132"/>
      <c r="AF78" s="132"/>
      <c r="AG78" s="132"/>
      <c r="AH78" s="132"/>
      <c r="AI78" s="132"/>
      <c r="AJ78" s="133"/>
      <c r="AK78" s="132"/>
      <c r="AL78" s="132"/>
      <c r="AM78" s="132"/>
      <c r="AN78" s="132"/>
      <c r="AO78" s="132"/>
      <c r="AP78" s="132"/>
      <c r="AQ78" s="132"/>
      <c r="AR78" s="133"/>
      <c r="AS78" s="132"/>
      <c r="AT78" s="132"/>
      <c r="AU78" s="132"/>
      <c r="AV78" s="132"/>
      <c r="AW78" s="132"/>
      <c r="AX78" s="132"/>
      <c r="AY78" s="132"/>
      <c r="AZ78" s="133"/>
      <c r="BA78" s="132"/>
      <c r="BB78" s="132"/>
      <c r="BC78" s="132"/>
      <c r="BD78" s="132"/>
      <c r="BE78" s="132"/>
      <c r="BF78" s="132"/>
      <c r="BG78" s="132"/>
      <c r="BH78" s="133"/>
      <c r="BI78" s="249"/>
      <c r="BJ78" s="134"/>
      <c r="BK78" s="134"/>
      <c r="BL78" s="135"/>
    </row>
    <row r="79" spans="1:64" ht="17.25" thickBot="1" x14ac:dyDescent="0.25">
      <c r="A79" s="253"/>
      <c r="B79" s="229"/>
      <c r="C79" s="229"/>
      <c r="D79" s="256"/>
      <c r="E79" s="259"/>
      <c r="F79" s="229"/>
      <c r="G79" s="229"/>
      <c r="H79" s="229"/>
      <c r="I79" s="232"/>
      <c r="J79" s="229"/>
      <c r="K79" s="232"/>
      <c r="L79" s="235"/>
      <c r="M79" s="238"/>
      <c r="N79" s="149"/>
      <c r="O79" s="148"/>
      <c r="P79" s="148"/>
      <c r="Q79" s="148"/>
      <c r="R79" s="241"/>
      <c r="S79" s="244"/>
      <c r="T79" s="247"/>
      <c r="U79" s="150"/>
      <c r="V79" s="151"/>
      <c r="W79" s="152"/>
      <c r="X79" s="153"/>
      <c r="Y79" s="154"/>
      <c r="Z79" s="154"/>
      <c r="AA79" s="154"/>
      <c r="AB79" s="155"/>
      <c r="AC79" s="156"/>
      <c r="AD79" s="156"/>
      <c r="AE79" s="156"/>
      <c r="AF79" s="156"/>
      <c r="AG79" s="156"/>
      <c r="AH79" s="156"/>
      <c r="AI79" s="156"/>
      <c r="AJ79" s="157"/>
      <c r="AK79" s="158"/>
      <c r="AL79" s="156"/>
      <c r="AM79" s="156"/>
      <c r="AN79" s="156"/>
      <c r="AO79" s="156"/>
      <c r="AP79" s="156"/>
      <c r="AQ79" s="156"/>
      <c r="AR79" s="157"/>
      <c r="AS79" s="158"/>
      <c r="AT79" s="156"/>
      <c r="AU79" s="156"/>
      <c r="AV79" s="156"/>
      <c r="AW79" s="156"/>
      <c r="AX79" s="156"/>
      <c r="AY79" s="156"/>
      <c r="AZ79" s="157"/>
      <c r="BA79" s="158"/>
      <c r="BB79" s="156"/>
      <c r="BC79" s="156"/>
      <c r="BD79" s="156"/>
      <c r="BE79" s="156"/>
      <c r="BF79" s="156"/>
      <c r="BG79" s="156"/>
      <c r="BH79" s="157"/>
      <c r="BI79" s="250"/>
      <c r="BJ79" s="159"/>
      <c r="BK79" s="159"/>
      <c r="BL79" s="160"/>
    </row>
    <row r="80" spans="1:64" ht="33" x14ac:dyDescent="0.2">
      <c r="A80" s="251" t="s">
        <v>242</v>
      </c>
      <c r="B80" s="227" t="s">
        <v>336</v>
      </c>
      <c r="C80" s="227" t="s">
        <v>278</v>
      </c>
      <c r="D80" s="254"/>
      <c r="E80" s="257"/>
      <c r="F80" s="227" t="s">
        <v>337</v>
      </c>
      <c r="G80" s="227" t="s">
        <v>328</v>
      </c>
      <c r="H80" s="227" t="s">
        <v>338</v>
      </c>
      <c r="I80" s="230" t="s">
        <v>339</v>
      </c>
      <c r="J80" s="227" t="s">
        <v>278</v>
      </c>
      <c r="K80" s="230" t="s">
        <v>272</v>
      </c>
      <c r="L80" s="233"/>
      <c r="M80" s="236"/>
      <c r="N80" s="167" t="s">
        <v>58</v>
      </c>
      <c r="O80" s="19"/>
      <c r="P80" s="19" t="s">
        <v>47</v>
      </c>
      <c r="Q80" s="19"/>
      <c r="R80" s="239"/>
      <c r="S80" s="242"/>
      <c r="T80" s="245" t="s">
        <v>345</v>
      </c>
      <c r="U80" s="21" t="s">
        <v>346</v>
      </c>
      <c r="V80" s="22">
        <v>43450</v>
      </c>
      <c r="W80" s="84" t="s">
        <v>255</v>
      </c>
      <c r="X80" s="24">
        <f>Y80+Z80+AA80</f>
        <v>6907674075</v>
      </c>
      <c r="Y80" s="24">
        <v>1293639261</v>
      </c>
      <c r="Z80" s="24">
        <v>280000000</v>
      </c>
      <c r="AA80" s="24">
        <v>5334034814</v>
      </c>
      <c r="AB80" s="116"/>
    </row>
    <row r="81" spans="1:28" ht="16.5" x14ac:dyDescent="0.2">
      <c r="A81" s="252"/>
      <c r="B81" s="228"/>
      <c r="C81" s="228"/>
      <c r="D81" s="255"/>
      <c r="E81" s="258"/>
      <c r="F81" s="228"/>
      <c r="G81" s="228"/>
      <c r="H81" s="228"/>
      <c r="I81" s="231"/>
      <c r="J81" s="228"/>
      <c r="K81" s="231"/>
      <c r="L81" s="234"/>
      <c r="M81" s="237"/>
      <c r="N81" s="168"/>
      <c r="O81" s="32"/>
      <c r="P81" s="32"/>
      <c r="Q81" s="32"/>
      <c r="R81" s="240"/>
      <c r="S81" s="243"/>
      <c r="T81" s="246"/>
      <c r="U81" s="128"/>
      <c r="V81" s="80"/>
      <c r="W81" s="129"/>
      <c r="X81" s="81"/>
      <c r="Y81" s="85"/>
      <c r="Z81" s="85"/>
      <c r="AA81" s="85"/>
      <c r="AB81" s="131"/>
    </row>
    <row r="82" spans="1:28" ht="16.5" x14ac:dyDescent="0.2">
      <c r="A82" s="252"/>
      <c r="B82" s="228"/>
      <c r="C82" s="228"/>
      <c r="D82" s="255"/>
      <c r="E82" s="258"/>
      <c r="F82" s="228"/>
      <c r="G82" s="228"/>
      <c r="H82" s="228"/>
      <c r="I82" s="231"/>
      <c r="J82" s="228"/>
      <c r="K82" s="231"/>
      <c r="L82" s="234"/>
      <c r="M82" s="237"/>
      <c r="N82" s="168"/>
      <c r="O82" s="32"/>
      <c r="P82" s="32"/>
      <c r="Q82" s="32"/>
      <c r="R82" s="240"/>
      <c r="S82" s="243"/>
      <c r="T82" s="246"/>
      <c r="U82" s="128"/>
      <c r="V82" s="80"/>
      <c r="W82" s="141"/>
      <c r="X82" s="81"/>
      <c r="Y82" s="85"/>
      <c r="Z82" s="85"/>
      <c r="AA82" s="85"/>
      <c r="AB82" s="131"/>
    </row>
    <row r="83" spans="1:28" ht="16.5" x14ac:dyDescent="0.2">
      <c r="A83" s="252"/>
      <c r="B83" s="228"/>
      <c r="C83" s="228"/>
      <c r="D83" s="255"/>
      <c r="E83" s="258"/>
      <c r="F83" s="228"/>
      <c r="G83" s="228"/>
      <c r="H83" s="228"/>
      <c r="I83" s="231"/>
      <c r="J83" s="228"/>
      <c r="K83" s="231"/>
      <c r="L83" s="234"/>
      <c r="M83" s="237"/>
      <c r="N83" s="168"/>
      <c r="O83" s="32"/>
      <c r="P83" s="32"/>
      <c r="Q83" s="32"/>
      <c r="R83" s="240"/>
      <c r="S83" s="243"/>
      <c r="T83" s="246"/>
      <c r="U83" s="128"/>
      <c r="V83" s="80"/>
      <c r="W83" s="141"/>
      <c r="X83" s="81"/>
      <c r="Y83" s="85"/>
      <c r="Z83" s="85"/>
      <c r="AA83" s="85"/>
      <c r="AB83" s="131"/>
    </row>
    <row r="84" spans="1:28" ht="16.5" x14ac:dyDescent="0.2">
      <c r="A84" s="252"/>
      <c r="B84" s="228"/>
      <c r="C84" s="228"/>
      <c r="D84" s="255"/>
      <c r="E84" s="258"/>
      <c r="F84" s="228"/>
      <c r="G84" s="228"/>
      <c r="H84" s="228"/>
      <c r="I84" s="231"/>
      <c r="J84" s="228"/>
      <c r="K84" s="231"/>
      <c r="L84" s="234"/>
      <c r="M84" s="237"/>
      <c r="N84" s="168"/>
      <c r="O84" s="32"/>
      <c r="P84" s="32"/>
      <c r="Q84" s="32"/>
      <c r="R84" s="240"/>
      <c r="S84" s="243"/>
      <c r="T84" s="246"/>
      <c r="U84" s="128"/>
      <c r="V84" s="80"/>
      <c r="W84" s="141"/>
      <c r="X84" s="142"/>
      <c r="Y84" s="85"/>
      <c r="Z84" s="85"/>
      <c r="AA84" s="85"/>
      <c r="AB84" s="131"/>
    </row>
    <row r="85" spans="1:28" ht="16.5" x14ac:dyDescent="0.2">
      <c r="A85" s="252"/>
      <c r="B85" s="228"/>
      <c r="C85" s="228"/>
      <c r="D85" s="255"/>
      <c r="E85" s="258"/>
      <c r="F85" s="228"/>
      <c r="G85" s="228"/>
      <c r="H85" s="228"/>
      <c r="I85" s="231"/>
      <c r="J85" s="228"/>
      <c r="K85" s="231"/>
      <c r="L85" s="234"/>
      <c r="M85" s="237"/>
      <c r="N85" s="168"/>
      <c r="O85" s="32"/>
      <c r="P85" s="32"/>
      <c r="Q85" s="32"/>
      <c r="R85" s="240"/>
      <c r="S85" s="243"/>
      <c r="T85" s="246"/>
      <c r="U85" s="165"/>
      <c r="V85" s="143"/>
      <c r="W85" s="128"/>
      <c r="X85" s="144"/>
      <c r="Y85" s="145"/>
      <c r="Z85" s="145"/>
      <c r="AA85" s="145"/>
      <c r="AB85" s="146"/>
    </row>
    <row r="86" spans="1:28" ht="75.75" customHeight="1" thickBot="1" x14ac:dyDescent="0.25">
      <c r="A86" s="253"/>
      <c r="B86" s="229"/>
      <c r="C86" s="229"/>
      <c r="D86" s="256"/>
      <c r="E86" s="259"/>
      <c r="F86" s="229"/>
      <c r="G86" s="229"/>
      <c r="H86" s="229"/>
      <c r="I86" s="232"/>
      <c r="J86" s="229"/>
      <c r="K86" s="232"/>
      <c r="L86" s="235"/>
      <c r="M86" s="238"/>
      <c r="N86" s="169"/>
      <c r="O86" s="148"/>
      <c r="P86" s="148"/>
      <c r="Q86" s="148"/>
      <c r="R86" s="241"/>
      <c r="S86" s="244"/>
      <c r="T86" s="247"/>
      <c r="U86" s="166"/>
      <c r="V86" s="151"/>
      <c r="W86" s="152"/>
      <c r="X86" s="153"/>
      <c r="Y86" s="154"/>
      <c r="Z86" s="154"/>
      <c r="AA86" s="154"/>
      <c r="AB86" s="155"/>
    </row>
    <row r="551" spans="14:60" x14ac:dyDescent="0.2">
      <c r="O551" s="162"/>
      <c r="P551" s="162"/>
      <c r="Q551" s="162"/>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row>
    <row r="552" spans="14:60" x14ac:dyDescent="0.2">
      <c r="O552" s="162"/>
      <c r="P552" s="162"/>
      <c r="Q552" s="162"/>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row>
    <row r="553" spans="14:60" x14ac:dyDescent="0.2">
      <c r="O553" s="162"/>
      <c r="P553" s="162"/>
      <c r="Q553" s="162"/>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row>
    <row r="554" spans="14:60" x14ac:dyDescent="0.2">
      <c r="N554" s="162" t="s">
        <v>46</v>
      </c>
      <c r="O554" s="162"/>
      <c r="P554" s="162" t="s">
        <v>47</v>
      </c>
      <c r="Q554" s="162"/>
      <c r="AE554" s="162" t="s">
        <v>46</v>
      </c>
      <c r="AF554" s="162"/>
      <c r="AG554" s="162" t="s">
        <v>47</v>
      </c>
      <c r="AI554" s="164" t="s">
        <v>48</v>
      </c>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row>
    <row r="555" spans="14:60" x14ac:dyDescent="0.2">
      <c r="N555" s="162" t="s">
        <v>49</v>
      </c>
      <c r="O555" s="162"/>
      <c r="P555" s="162" t="s">
        <v>50</v>
      </c>
      <c r="Q555" s="162"/>
      <c r="AE555" s="162" t="s">
        <v>49</v>
      </c>
      <c r="AF555" s="162"/>
      <c r="AG555" s="162" t="s">
        <v>50</v>
      </c>
      <c r="AI555" s="164" t="s">
        <v>51</v>
      </c>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row>
    <row r="556" spans="14:60" x14ac:dyDescent="0.2">
      <c r="N556" s="162" t="s">
        <v>52</v>
      </c>
      <c r="O556" s="162"/>
      <c r="P556" s="162" t="s">
        <v>53</v>
      </c>
      <c r="Q556" s="162"/>
      <c r="AE556" s="162" t="s">
        <v>52</v>
      </c>
      <c r="AF556" s="162"/>
      <c r="AG556" s="162" t="s">
        <v>53</v>
      </c>
      <c r="AI556" s="164"/>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row>
    <row r="557" spans="14:60" x14ac:dyDescent="0.2">
      <c r="N557" s="162" t="s">
        <v>54</v>
      </c>
      <c r="O557" s="162"/>
      <c r="P557" s="162" t="s">
        <v>55</v>
      </c>
      <c r="Q557" s="162"/>
      <c r="AE557" s="162" t="s">
        <v>54</v>
      </c>
      <c r="AF557" s="162"/>
      <c r="AG557" s="162" t="s">
        <v>55</v>
      </c>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row>
    <row r="558" spans="14:60" x14ac:dyDescent="0.2">
      <c r="N558" s="162" t="s">
        <v>56</v>
      </c>
      <c r="O558" s="162"/>
      <c r="P558" s="162" t="s">
        <v>57</v>
      </c>
      <c r="Q558" s="162"/>
      <c r="AE558" s="162" t="s">
        <v>56</v>
      </c>
      <c r="AF558" s="162"/>
      <c r="AG558" s="162" t="s">
        <v>57</v>
      </c>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row>
    <row r="559" spans="14:60" x14ac:dyDescent="0.2">
      <c r="N559" s="162" t="s">
        <v>58</v>
      </c>
      <c r="O559" s="162"/>
      <c r="P559" s="162" t="s">
        <v>59</v>
      </c>
      <c r="Q559" s="162"/>
      <c r="AE559" s="162" t="s">
        <v>58</v>
      </c>
      <c r="AF559" s="162"/>
      <c r="AG559" s="162" t="s">
        <v>59</v>
      </c>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row>
    <row r="560" spans="14:60" x14ac:dyDescent="0.2">
      <c r="N560" s="162" t="s">
        <v>60</v>
      </c>
      <c r="O560" s="162"/>
      <c r="P560" s="162" t="s">
        <v>61</v>
      </c>
      <c r="Q560" s="162"/>
      <c r="AE560" s="162" t="s">
        <v>60</v>
      </c>
      <c r="AF560" s="162"/>
      <c r="AG560" s="162" t="s">
        <v>61</v>
      </c>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row>
    <row r="561" spans="14:60" x14ac:dyDescent="0.2">
      <c r="N561" s="162" t="s">
        <v>62</v>
      </c>
      <c r="O561" s="162"/>
      <c r="P561" s="162" t="s">
        <v>63</v>
      </c>
      <c r="Q561" s="162"/>
      <c r="AE561" s="162" t="s">
        <v>62</v>
      </c>
      <c r="AF561" s="162"/>
      <c r="AG561" s="162" t="s">
        <v>63</v>
      </c>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row>
    <row r="562" spans="14:60" x14ac:dyDescent="0.2">
      <c r="N562" s="162" t="s">
        <v>64</v>
      </c>
      <c r="O562" s="162"/>
      <c r="P562" s="162" t="s">
        <v>42</v>
      </c>
      <c r="Q562" s="162"/>
      <c r="AE562" s="162" t="s">
        <v>64</v>
      </c>
      <c r="AF562" s="162"/>
      <c r="AG562" s="162" t="s">
        <v>42</v>
      </c>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row>
    <row r="563" spans="14:60" x14ac:dyDescent="0.2">
      <c r="N563" s="162" t="s">
        <v>65</v>
      </c>
      <c r="O563" s="162"/>
      <c r="P563" s="162" t="s">
        <v>66</v>
      </c>
      <c r="Q563" s="162"/>
      <c r="AE563" s="162" t="s">
        <v>65</v>
      </c>
      <c r="AF563" s="162"/>
      <c r="AG563" s="162" t="s">
        <v>66</v>
      </c>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row>
    <row r="564" spans="14:60" x14ac:dyDescent="0.2">
      <c r="N564" s="162" t="s">
        <v>67</v>
      </c>
      <c r="O564" s="162"/>
      <c r="P564" s="162" t="s">
        <v>68</v>
      </c>
      <c r="Q564" s="162"/>
      <c r="AE564" s="162" t="s">
        <v>67</v>
      </c>
      <c r="AF564" s="162"/>
      <c r="AG564" s="162" t="s">
        <v>68</v>
      </c>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row>
    <row r="565" spans="14:60" x14ac:dyDescent="0.2">
      <c r="N565" s="162" t="s">
        <v>69</v>
      </c>
      <c r="O565" s="162"/>
      <c r="P565" s="162"/>
      <c r="Q565" s="162"/>
      <c r="AE565" s="162" t="s">
        <v>69</v>
      </c>
      <c r="AF565" s="162"/>
      <c r="AG565" s="162"/>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row>
    <row r="566" spans="14:60" x14ac:dyDescent="0.2">
      <c r="N566" s="162" t="s">
        <v>70</v>
      </c>
      <c r="O566" s="162"/>
      <c r="P566" s="162"/>
      <c r="Q566" s="162"/>
      <c r="AE566" s="162" t="s">
        <v>70</v>
      </c>
      <c r="AF566" s="162"/>
      <c r="AG566" s="162"/>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row>
    <row r="567" spans="14:60" x14ac:dyDescent="0.2">
      <c r="N567" s="162" t="s">
        <v>71</v>
      </c>
      <c r="O567" s="162"/>
      <c r="P567" s="162"/>
      <c r="Q567" s="162"/>
      <c r="AE567" s="162" t="s">
        <v>71</v>
      </c>
      <c r="AF567" s="162"/>
      <c r="AG567" s="162"/>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row>
    <row r="568" spans="14:60" x14ac:dyDescent="0.2">
      <c r="N568" s="162" t="s">
        <v>72</v>
      </c>
      <c r="O568" s="162"/>
      <c r="P568" s="162"/>
      <c r="Q568" s="162"/>
      <c r="AE568" s="162" t="s">
        <v>72</v>
      </c>
      <c r="AF568" s="162"/>
      <c r="AG568" s="162"/>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row>
    <row r="569" spans="14:60" x14ac:dyDescent="0.2">
      <c r="N569" s="162"/>
      <c r="O569" s="162"/>
      <c r="P569" s="162"/>
      <c r="Q569" s="162"/>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row>
    <row r="570" spans="14:60" x14ac:dyDescent="0.2">
      <c r="N570" s="162"/>
      <c r="O570" s="162"/>
      <c r="P570" s="162"/>
      <c r="Q570" s="162"/>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row>
    <row r="571" spans="14:60" x14ac:dyDescent="0.2">
      <c r="N571" s="162"/>
      <c r="O571" s="162"/>
      <c r="P571" s="162"/>
      <c r="Q571" s="162"/>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row>
    <row r="572" spans="14:60" x14ac:dyDescent="0.2">
      <c r="N572" s="162"/>
      <c r="O572" s="162"/>
      <c r="P572" s="162"/>
      <c r="Q572" s="162"/>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row>
    <row r="573" spans="14:60" x14ac:dyDescent="0.2">
      <c r="N573" s="162"/>
      <c r="O573" s="162"/>
      <c r="P573" s="162"/>
      <c r="Q573" s="162"/>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row>
    <row r="574" spans="14:60" x14ac:dyDescent="0.2">
      <c r="N574" s="162"/>
      <c r="O574" s="162"/>
      <c r="P574" s="162"/>
      <c r="Q574" s="162"/>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row>
    <row r="575" spans="14:60" x14ac:dyDescent="0.2">
      <c r="N575" s="162"/>
      <c r="O575" s="162"/>
      <c r="P575" s="162"/>
      <c r="Q575" s="162"/>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row>
    <row r="576" spans="14:60" x14ac:dyDescent="0.2">
      <c r="N576" s="162"/>
      <c r="O576" s="162"/>
      <c r="P576" s="162"/>
      <c r="Q576" s="162"/>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row>
    <row r="577" spans="14:60" x14ac:dyDescent="0.2">
      <c r="N577" s="162"/>
      <c r="O577" s="162"/>
      <c r="P577" s="162"/>
      <c r="Q577" s="162"/>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row>
    <row r="578" spans="14:60" x14ac:dyDescent="0.2">
      <c r="N578" s="162"/>
      <c r="O578" s="162"/>
      <c r="P578" s="162"/>
      <c r="Q578" s="162"/>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row>
    <row r="579" spans="14:60" x14ac:dyDescent="0.2">
      <c r="N579" s="162"/>
      <c r="O579" s="162"/>
      <c r="P579" s="162"/>
      <c r="Q579" s="162"/>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row>
    <row r="580" spans="14:60" x14ac:dyDescent="0.2">
      <c r="N580" s="162"/>
      <c r="O580" s="162"/>
      <c r="P580" s="162"/>
      <c r="Q580" s="162"/>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row>
    <row r="581" spans="14:60" x14ac:dyDescent="0.2">
      <c r="N581" s="162"/>
      <c r="O581" s="162"/>
      <c r="P581" s="162"/>
      <c r="Q581" s="162"/>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row>
    <row r="582" spans="14:60" x14ac:dyDescent="0.2">
      <c r="N582" s="162"/>
      <c r="O582" s="162"/>
      <c r="P582" s="162"/>
      <c r="Q582" s="162"/>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row>
    <row r="583" spans="14:60" x14ac:dyDescent="0.2">
      <c r="N583" s="162"/>
      <c r="O583" s="162"/>
      <c r="P583" s="162"/>
      <c r="Q583" s="162"/>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row>
    <row r="584" spans="14:60" x14ac:dyDescent="0.2">
      <c r="N584" s="162"/>
      <c r="O584" s="162"/>
      <c r="P584" s="162"/>
      <c r="Q584" s="162"/>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row>
    <row r="585" spans="14:60" x14ac:dyDescent="0.2">
      <c r="N585" s="162"/>
      <c r="O585" s="162"/>
      <c r="P585" s="162"/>
      <c r="Q585" s="162"/>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row>
    <row r="586" spans="14:60" x14ac:dyDescent="0.2">
      <c r="N586" s="162"/>
      <c r="O586" s="162"/>
      <c r="P586" s="162"/>
      <c r="Q586" s="162"/>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row>
    <row r="587" spans="14:60" x14ac:dyDescent="0.2">
      <c r="N587" s="162"/>
      <c r="O587" s="162"/>
      <c r="P587" s="162"/>
      <c r="Q587" s="162"/>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row>
    <row r="588" spans="14:60" x14ac:dyDescent="0.2">
      <c r="N588" s="162"/>
      <c r="O588" s="162"/>
      <c r="P588" s="162"/>
      <c r="Q588" s="162"/>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row>
    <row r="589" spans="14:60" x14ac:dyDescent="0.2">
      <c r="N589" s="162"/>
      <c r="O589" s="162"/>
      <c r="P589" s="162"/>
      <c r="Q589" s="162"/>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row>
    <row r="590" spans="14:60" x14ac:dyDescent="0.2">
      <c r="N590" s="162"/>
      <c r="O590" s="162"/>
      <c r="P590" s="162"/>
      <c r="Q590" s="162"/>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row>
    <row r="591" spans="14:60" x14ac:dyDescent="0.2">
      <c r="N591" s="162"/>
      <c r="O591" s="162"/>
      <c r="P591" s="162"/>
      <c r="Q591" s="162"/>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row>
    <row r="592" spans="14:60" x14ac:dyDescent="0.2">
      <c r="N592" s="162"/>
      <c r="O592" s="162"/>
      <c r="P592" s="162"/>
      <c r="Q592" s="162"/>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row>
    <row r="593" spans="14:60" x14ac:dyDescent="0.2">
      <c r="N593" s="162"/>
      <c r="O593" s="162"/>
      <c r="P593" s="162"/>
      <c r="Q593" s="162"/>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row>
    <row r="594" spans="14:60" x14ac:dyDescent="0.2">
      <c r="N594" s="162"/>
      <c r="O594" s="162"/>
      <c r="P594" s="162"/>
      <c r="Q594" s="162"/>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row>
    <row r="595" spans="14:60" x14ac:dyDescent="0.2">
      <c r="N595" s="162"/>
      <c r="O595" s="162"/>
      <c r="P595" s="162"/>
      <c r="Q595" s="162"/>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row>
    <row r="596" spans="14:60" x14ac:dyDescent="0.2">
      <c r="N596" s="162"/>
      <c r="O596" s="162"/>
      <c r="P596" s="162"/>
      <c r="Q596" s="162"/>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row>
    <row r="597" spans="14:60" x14ac:dyDescent="0.2">
      <c r="N597" s="162"/>
      <c r="O597" s="162"/>
      <c r="P597" s="162"/>
      <c r="Q597" s="162"/>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row>
    <row r="598" spans="14:60" x14ac:dyDescent="0.2">
      <c r="N598" s="162"/>
      <c r="O598" s="162"/>
      <c r="P598" s="162"/>
      <c r="Q598" s="162"/>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row>
    <row r="599" spans="14:60" x14ac:dyDescent="0.2">
      <c r="N599" s="162"/>
      <c r="O599" s="162"/>
      <c r="P599" s="162"/>
      <c r="Q599" s="162"/>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row>
    <row r="600" spans="14:60" x14ac:dyDescent="0.2">
      <c r="N600" s="162"/>
      <c r="O600" s="162"/>
      <c r="P600" s="162"/>
      <c r="Q600" s="162"/>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row>
    <row r="601" spans="14:60" x14ac:dyDescent="0.2">
      <c r="N601" s="162"/>
      <c r="O601" s="162"/>
      <c r="P601" s="162"/>
      <c r="Q601" s="162"/>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row>
    <row r="602" spans="14:60" x14ac:dyDescent="0.2">
      <c r="N602" s="162"/>
      <c r="O602" s="162"/>
      <c r="P602" s="162"/>
      <c r="Q602" s="162"/>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row>
    <row r="603" spans="14:60" x14ac:dyDescent="0.2">
      <c r="N603" s="162"/>
      <c r="O603" s="162"/>
      <c r="P603" s="162"/>
      <c r="Q603" s="162"/>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row>
    <row r="604" spans="14:60" x14ac:dyDescent="0.2">
      <c r="N604" s="162"/>
      <c r="O604" s="162"/>
      <c r="P604" s="162"/>
      <c r="Q604" s="162"/>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row>
    <row r="605" spans="14:60" x14ac:dyDescent="0.2">
      <c r="N605" s="162"/>
      <c r="O605" s="162"/>
      <c r="P605" s="162"/>
      <c r="Q605" s="162"/>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row>
    <row r="606" spans="14:60" x14ac:dyDescent="0.2">
      <c r="N606" s="162"/>
      <c r="O606" s="162"/>
      <c r="P606" s="162"/>
      <c r="Q606" s="162"/>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row>
    <row r="607" spans="14:60" x14ac:dyDescent="0.2">
      <c r="N607" s="162"/>
      <c r="O607" s="162"/>
      <c r="P607" s="162"/>
      <c r="Q607" s="162"/>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row>
    <row r="608" spans="14:60" x14ac:dyDescent="0.2">
      <c r="N608" s="162"/>
      <c r="O608" s="162"/>
      <c r="P608" s="162"/>
      <c r="Q608" s="162"/>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row>
    <row r="609" spans="14:60" x14ac:dyDescent="0.2">
      <c r="N609" s="162"/>
      <c r="O609" s="162"/>
      <c r="P609" s="162"/>
      <c r="Q609" s="162"/>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row>
    <row r="610" spans="14:60" x14ac:dyDescent="0.2">
      <c r="N610" s="162"/>
      <c r="O610" s="162"/>
      <c r="P610" s="162"/>
      <c r="Q610" s="162"/>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row>
    <row r="611" spans="14:60" x14ac:dyDescent="0.2">
      <c r="N611" s="162"/>
      <c r="O611" s="162"/>
      <c r="P611" s="162"/>
      <c r="Q611" s="162"/>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row>
    <row r="612" spans="14:60" x14ac:dyDescent="0.2">
      <c r="N612" s="162"/>
      <c r="O612" s="162"/>
      <c r="P612" s="162"/>
      <c r="Q612" s="162"/>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row>
    <row r="613" spans="14:60" x14ac:dyDescent="0.2">
      <c r="N613" s="162"/>
      <c r="O613" s="162"/>
      <c r="P613" s="162"/>
      <c r="Q613" s="162"/>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row>
    <row r="614" spans="14:60" x14ac:dyDescent="0.2">
      <c r="N614" s="162"/>
      <c r="O614" s="162"/>
      <c r="P614" s="162"/>
      <c r="Q614" s="162"/>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row>
    <row r="615" spans="14:60" x14ac:dyDescent="0.2">
      <c r="N615" s="162"/>
      <c r="O615" s="162"/>
      <c r="P615" s="162"/>
      <c r="Q615" s="162"/>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row>
  </sheetData>
  <mergeCells count="291">
    <mergeCell ref="J80:J86"/>
    <mergeCell ref="K80:K86"/>
    <mergeCell ref="L80:L86"/>
    <mergeCell ref="M80:M86"/>
    <mergeCell ref="R80:R86"/>
    <mergeCell ref="S80:S86"/>
    <mergeCell ref="T80:T86"/>
    <mergeCell ref="A80:A86"/>
    <mergeCell ref="B80:B86"/>
    <mergeCell ref="C80:C86"/>
    <mergeCell ref="D80:D86"/>
    <mergeCell ref="E80:E86"/>
    <mergeCell ref="F80:F86"/>
    <mergeCell ref="G80:G86"/>
    <mergeCell ref="H80:H86"/>
    <mergeCell ref="I80:I86"/>
    <mergeCell ref="J66:J72"/>
    <mergeCell ref="K66:K72"/>
    <mergeCell ref="L66:L72"/>
    <mergeCell ref="M66:M72"/>
    <mergeCell ref="R66:R72"/>
    <mergeCell ref="S66:S72"/>
    <mergeCell ref="T66:T72"/>
    <mergeCell ref="BI67:BI72"/>
    <mergeCell ref="A66:A72"/>
    <mergeCell ref="B66:B72"/>
    <mergeCell ref="C66:C72"/>
    <mergeCell ref="D66:D72"/>
    <mergeCell ref="E66:E72"/>
    <mergeCell ref="F66:F72"/>
    <mergeCell ref="G66:G72"/>
    <mergeCell ref="H66:H72"/>
    <mergeCell ref="I66:I72"/>
    <mergeCell ref="A11:A36"/>
    <mergeCell ref="B11:B36"/>
    <mergeCell ref="BI60:BI65"/>
    <mergeCell ref="BI50:BI51"/>
    <mergeCell ref="BI53:BI58"/>
    <mergeCell ref="V32:V33"/>
    <mergeCell ref="A49:A58"/>
    <mergeCell ref="T49:T50"/>
    <mergeCell ref="Q49:Q51"/>
    <mergeCell ref="P49:P51"/>
    <mergeCell ref="O49:O51"/>
    <mergeCell ref="N49:N51"/>
    <mergeCell ref="B49:B51"/>
    <mergeCell ref="C49:C51"/>
    <mergeCell ref="D49:D51"/>
    <mergeCell ref="E49:E51"/>
    <mergeCell ref="F49:F51"/>
    <mergeCell ref="J59:J65"/>
    <mergeCell ref="K59:K65"/>
    <mergeCell ref="L59:L65"/>
    <mergeCell ref="M59:M65"/>
    <mergeCell ref="R59:R65"/>
    <mergeCell ref="S59:S65"/>
    <mergeCell ref="T59:T65"/>
    <mergeCell ref="G37:G39"/>
    <mergeCell ref="H37:H39"/>
    <mergeCell ref="A37:A39"/>
    <mergeCell ref="B37:B39"/>
    <mergeCell ref="G49:G51"/>
    <mergeCell ref="H49:H51"/>
    <mergeCell ref="I49:I51"/>
    <mergeCell ref="J49:J51"/>
    <mergeCell ref="K49:K51"/>
    <mergeCell ref="F37:F39"/>
    <mergeCell ref="L49:L51"/>
    <mergeCell ref="M49:M51"/>
    <mergeCell ref="A59:A65"/>
    <mergeCell ref="B59:B65"/>
    <mergeCell ref="C59:C65"/>
    <mergeCell ref="D59:D65"/>
    <mergeCell ref="E59:E65"/>
    <mergeCell ref="F59:F65"/>
    <mergeCell ref="G59:G65"/>
    <mergeCell ref="H59:H65"/>
    <mergeCell ref="I59:I65"/>
    <mergeCell ref="A5:A10"/>
    <mergeCell ref="B5:B10"/>
    <mergeCell ref="C5:C10"/>
    <mergeCell ref="D5:D10"/>
    <mergeCell ref="E5:E10"/>
    <mergeCell ref="F5:F10"/>
    <mergeCell ref="G5:G10"/>
    <mergeCell ref="H5:H10"/>
    <mergeCell ref="I5:I10"/>
    <mergeCell ref="BC37:BC39"/>
    <mergeCell ref="BD37:BD39"/>
    <mergeCell ref="BE37:BE39"/>
    <mergeCell ref="BF37:BF39"/>
    <mergeCell ref="BA11:BA36"/>
    <mergeCell ref="BB11:BB36"/>
    <mergeCell ref="BC11:BC13"/>
    <mergeCell ref="BD11:BD13"/>
    <mergeCell ref="BE11:BE13"/>
    <mergeCell ref="BF11:BF13"/>
    <mergeCell ref="BC14:BC16"/>
    <mergeCell ref="BD14:BD16"/>
    <mergeCell ref="BE14:BE16"/>
    <mergeCell ref="BF14:BF16"/>
    <mergeCell ref="AJ14:AJ16"/>
    <mergeCell ref="AI28:AI30"/>
    <mergeCell ref="AJ28:AJ30"/>
    <mergeCell ref="AP28:AP30"/>
    <mergeCell ref="AZ14:AZ16"/>
    <mergeCell ref="AU37:AU39"/>
    <mergeCell ref="AV37:AV39"/>
    <mergeCell ref="AW37:AW39"/>
    <mergeCell ref="AX37:AX39"/>
    <mergeCell ref="AS11:AS36"/>
    <mergeCell ref="AT11:AT36"/>
    <mergeCell ref="AU11:AU13"/>
    <mergeCell ref="AV11:AV13"/>
    <mergeCell ref="AW11:AW13"/>
    <mergeCell ref="AX11:AX13"/>
    <mergeCell ref="AU14:AU16"/>
    <mergeCell ref="AV14:AV16"/>
    <mergeCell ref="AW14:AW16"/>
    <mergeCell ref="AX14:AX16"/>
    <mergeCell ref="AY28:AY30"/>
    <mergeCell ref="AZ28:AZ30"/>
    <mergeCell ref="AM11:AM13"/>
    <mergeCell ref="AN11:AN13"/>
    <mergeCell ref="AO11:AO13"/>
    <mergeCell ref="AP11:AP13"/>
    <mergeCell ref="AM14:AM16"/>
    <mergeCell ref="AK11:AK36"/>
    <mergeCell ref="AL11:AL36"/>
    <mergeCell ref="AN14:AN16"/>
    <mergeCell ref="AO14:AO16"/>
    <mergeCell ref="AP14:AP16"/>
    <mergeCell ref="BJ28:BJ30"/>
    <mergeCell ref="BK28:BK30"/>
    <mergeCell ref="BH14:BH16"/>
    <mergeCell ref="BL28:BL30"/>
    <mergeCell ref="I37:I39"/>
    <mergeCell ref="T37:T39"/>
    <mergeCell ref="BF28:BF30"/>
    <mergeCell ref="BG28:BG30"/>
    <mergeCell ref="BH28:BH30"/>
    <mergeCell ref="BI28:BI30"/>
    <mergeCell ref="AR28:AR30"/>
    <mergeCell ref="AX28:AX30"/>
    <mergeCell ref="Z28:Z30"/>
    <mergeCell ref="AA28:AA30"/>
    <mergeCell ref="AB28:AB30"/>
    <mergeCell ref="AH28:AH30"/>
    <mergeCell ref="AD11:AD36"/>
    <mergeCell ref="AC11:AC36"/>
    <mergeCell ref="AE11:AE13"/>
    <mergeCell ref="AE14:AE16"/>
    <mergeCell ref="AF14:AF16"/>
    <mergeCell ref="AG14:AG16"/>
    <mergeCell ref="AR14:AR16"/>
    <mergeCell ref="AF11:AF13"/>
    <mergeCell ref="AG11:AG13"/>
    <mergeCell ref="AH14:AH16"/>
    <mergeCell ref="AO37:AO39"/>
    <mergeCell ref="I3:I4"/>
    <mergeCell ref="I11:I36"/>
    <mergeCell ref="Y28:Y30"/>
    <mergeCell ref="T8:T10"/>
    <mergeCell ref="X3:X4"/>
    <mergeCell ref="Y3:Y4"/>
    <mergeCell ref="U28:U29"/>
    <mergeCell ref="Z3:Z4"/>
    <mergeCell ref="AA3:AA4"/>
    <mergeCell ref="V28:V29"/>
    <mergeCell ref="W28:W29"/>
    <mergeCell ref="X28:X30"/>
    <mergeCell ref="R8:R10"/>
    <mergeCell ref="S8:S10"/>
    <mergeCell ref="T11:T13"/>
    <mergeCell ref="T14:T16"/>
    <mergeCell ref="R28:R29"/>
    <mergeCell ref="T5:T7"/>
    <mergeCell ref="J5:J10"/>
    <mergeCell ref="K5:K10"/>
    <mergeCell ref="L5:L10"/>
    <mergeCell ref="M5:M10"/>
    <mergeCell ref="S28:S29"/>
    <mergeCell ref="T28:T30"/>
    <mergeCell ref="AJ3:AJ4"/>
    <mergeCell ref="BA2:BH2"/>
    <mergeCell ref="AY3:AY4"/>
    <mergeCell ref="AZ3:AZ4"/>
    <mergeCell ref="BA3:BA4"/>
    <mergeCell ref="BB3:BF3"/>
    <mergeCell ref="BG3:BG4"/>
    <mergeCell ref="BH3:BH4"/>
    <mergeCell ref="AK3:AK4"/>
    <mergeCell ref="AL3:AP3"/>
    <mergeCell ref="AQ3:AQ4"/>
    <mergeCell ref="AR3:AR4"/>
    <mergeCell ref="AS3:AS4"/>
    <mergeCell ref="AT3:AX3"/>
    <mergeCell ref="AK2:AR2"/>
    <mergeCell ref="AS2:AZ2"/>
    <mergeCell ref="AC3:AC4"/>
    <mergeCell ref="AD3:AH3"/>
    <mergeCell ref="AQ28:AQ30"/>
    <mergeCell ref="AH11:AH13"/>
    <mergeCell ref="A1:S1"/>
    <mergeCell ref="T1:AB1"/>
    <mergeCell ref="AC1:BL1"/>
    <mergeCell ref="A2:A4"/>
    <mergeCell ref="B2:B4"/>
    <mergeCell ref="C2:C4"/>
    <mergeCell ref="D2:D4"/>
    <mergeCell ref="E2:E4"/>
    <mergeCell ref="F2:F4"/>
    <mergeCell ref="G2:G4"/>
    <mergeCell ref="BI2:BL3"/>
    <mergeCell ref="J3:J4"/>
    <mergeCell ref="K3:K4"/>
    <mergeCell ref="L3:L4"/>
    <mergeCell ref="M3:Q3"/>
    <mergeCell ref="U3:U4"/>
    <mergeCell ref="V3:V4"/>
    <mergeCell ref="H2:H4"/>
    <mergeCell ref="T2:T4"/>
    <mergeCell ref="AI3:AI4"/>
    <mergeCell ref="U2:W2"/>
    <mergeCell ref="X2:AB2"/>
    <mergeCell ref="AC2:AJ2"/>
    <mergeCell ref="I2:S2"/>
    <mergeCell ref="W3:W4"/>
    <mergeCell ref="B52:B58"/>
    <mergeCell ref="C52:C58"/>
    <mergeCell ref="D52:D58"/>
    <mergeCell ref="E52:E58"/>
    <mergeCell ref="F52:F58"/>
    <mergeCell ref="G52:G58"/>
    <mergeCell ref="H52:H58"/>
    <mergeCell ref="I52:I58"/>
    <mergeCell ref="J52:J58"/>
    <mergeCell ref="K52:K58"/>
    <mergeCell ref="L52:L58"/>
    <mergeCell ref="M52:M58"/>
    <mergeCell ref="R52:R58"/>
    <mergeCell ref="S52:S58"/>
    <mergeCell ref="T52:T58"/>
    <mergeCell ref="AB3:AB4"/>
    <mergeCell ref="C37:C39"/>
    <mergeCell ref="D37:D39"/>
    <mergeCell ref="E37:E39"/>
    <mergeCell ref="AP37:AP39"/>
    <mergeCell ref="J37:J39"/>
    <mergeCell ref="K37:K39"/>
    <mergeCell ref="L37:L39"/>
    <mergeCell ref="M37:M39"/>
    <mergeCell ref="AE37:AE39"/>
    <mergeCell ref="AF37:AF39"/>
    <mergeCell ref="AG37:AG39"/>
    <mergeCell ref="AH37:AH39"/>
    <mergeCell ref="AM37:AM39"/>
    <mergeCell ref="AN37:AN39"/>
    <mergeCell ref="U17:U24"/>
    <mergeCell ref="V17:V24"/>
    <mergeCell ref="W17:W24"/>
    <mergeCell ref="T25:T27"/>
    <mergeCell ref="U25:U27"/>
    <mergeCell ref="C11:C36"/>
    <mergeCell ref="D11:D36"/>
    <mergeCell ref="E11:E36"/>
    <mergeCell ref="F11:F36"/>
    <mergeCell ref="K11:K36"/>
    <mergeCell ref="L11:L36"/>
    <mergeCell ref="M11:M36"/>
    <mergeCell ref="G11:G36"/>
    <mergeCell ref="H11:H36"/>
    <mergeCell ref="J11:J36"/>
    <mergeCell ref="T32:T35"/>
    <mergeCell ref="J73:J79"/>
    <mergeCell ref="K73:K79"/>
    <mergeCell ref="L73:L79"/>
    <mergeCell ref="M73:M79"/>
    <mergeCell ref="R73:R79"/>
    <mergeCell ref="S73:S79"/>
    <mergeCell ref="T73:T79"/>
    <mergeCell ref="BI74:BI79"/>
    <mergeCell ref="A73:A79"/>
    <mergeCell ref="B73:B79"/>
    <mergeCell ref="C73:C79"/>
    <mergeCell ref="D73:D79"/>
    <mergeCell ref="E73:E79"/>
    <mergeCell ref="F73:F79"/>
    <mergeCell ref="G73:G79"/>
    <mergeCell ref="H73:H79"/>
    <mergeCell ref="I73:I79"/>
  </mergeCells>
  <dataValidations count="5">
    <dataValidation type="list" allowBlank="1" showInputMessage="1" showErrorMessage="1" sqref="AY5:AY28 BG31:BG79 AY31:AY79 AI31:AI79 AQ31:AQ79 AI5:AI28 AQ5:AQ28 BG5:BG28">
      <formula1>$AI$554:$AI$555</formula1>
    </dataValidation>
    <dataValidation type="list" allowBlank="1" showInputMessage="1" showErrorMessage="1" sqref="BE14 AO31:AO37 AO5:AO10 AG37 AG49:AG79 AO49:AO79 AW14 AG31:AG35 AG5:AG10 AG14 AO14 AW31:AW37 AW5:AW10 BE31:BE37 BE5:BE10 BE49:BE79 AW49:AW79">
      <formula1>$AG$554:$AG$564</formula1>
    </dataValidation>
    <dataValidation type="list" allowBlank="1" showInputMessage="1" showErrorMessage="1" sqref="BC14 AM49:AM79 AM5:AM11 AE14 AM14 AU31:AU37 AE5:AE11 AE49:AE79 AE31:AE37 AM31:AM37 AU49:AU79 AU5:AU11 AU14 BC49:BC79 BC5:BC11 BC31:BC37">
      <formula1>$AE$554:$AE$568</formula1>
    </dataValidation>
    <dataValidation type="list" allowBlank="1" showInputMessage="1" showErrorMessage="1" sqref="BE28:BE30 P37:P49 P52:P86 AG28:AG30 AO28:AO30 AW28:AW30 P5:P35">
      <formula1>$P$554:$P$564</formula1>
    </dataValidation>
    <dataValidation type="list" allowBlank="1" showInputMessage="1" showErrorMessage="1" sqref="BC28:BC30 N5:N49 N52:N86 AE28:AE30 AM28:AM30 AU28:AU30">
      <formula1>$N$554:$N$568</formula1>
    </dataValidation>
  </dataValidations>
  <pageMargins left="1.299212598425197" right="0.70866141732283472" top="0.74803149606299213" bottom="0.74803149606299213" header="0.31496062992125984" footer="0.31496062992125984"/>
  <pageSetup paperSize="5"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Infraestructura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SGRI</dc:creator>
  <cp:lastModifiedBy>Infraestructura-SG</cp:lastModifiedBy>
  <cp:lastPrinted>2017-05-19T21:26:36Z</cp:lastPrinted>
  <dcterms:created xsi:type="dcterms:W3CDTF">2016-08-26T01:07:57Z</dcterms:created>
  <dcterms:modified xsi:type="dcterms:W3CDTF">2018-01-25T22:08:07Z</dcterms:modified>
</cp:coreProperties>
</file>