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496" windowHeight="4656" activeTab="1"/>
  </bookViews>
  <sheets>
    <sheet name="Instrucciones" sheetId="2" r:id="rId1"/>
    <sheet name="Formato" sheetId="1" r:id="rId2"/>
    <sheet name="Regalías" sheetId="3" r:id="rId3"/>
  </sheets>
  <definedNames>
    <definedName name="_xlnm.Print_Area" localSheetId="1">Formato!$A$1:$U$209</definedName>
    <definedName name="_xlnm.Print_Titles" localSheetId="1">Formato!$5:$6</definedName>
  </definedNames>
  <calcPr calcId="145621"/>
</workbook>
</file>

<file path=xl/calcChain.xml><?xml version="1.0" encoding="utf-8"?>
<calcChain xmlns="http://schemas.openxmlformats.org/spreadsheetml/2006/main">
  <c r="N2" i="3" l="1"/>
  <c r="M97" i="1" l="1"/>
  <c r="M98" i="1" s="1"/>
  <c r="M99" i="1" s="1"/>
  <c r="M100" i="1" s="1"/>
  <c r="H93" i="1"/>
  <c r="G93" i="1"/>
  <c r="H89" i="1"/>
  <c r="G89" i="1"/>
  <c r="G191" i="1"/>
  <c r="N2" i="1" l="1"/>
  <c r="R21" i="1" l="1"/>
  <c r="R204" i="1" s="1"/>
</calcChain>
</file>

<file path=xl/comments1.xml><?xml version="1.0" encoding="utf-8"?>
<comments xmlns="http://schemas.openxmlformats.org/spreadsheetml/2006/main">
  <authors>
    <author>Claudio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OAP: Indique el título o nombre exacto del proyecto, acción o programa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>OAP: Describa brevemente el bien o servicio que el proyecto, acción o programa va agenerar durante o al término de su ejecución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>OAP: Escriba el indicador que mejor sirva para medir el producto a obtener (por ej:, tasa de deserción, tasa de mortalidad infantil, número de estudiantes beneficiados, número de aulas construidas, número de kilómetros mantenidos, % de municipios asistidos, número de bibliotecas dotadas, etc.)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OAP: Solo escriba una cifra que indique cuánto se obtuvo del indicador anterior, no vuelva a escribir el indicador (por ej: 2350, 158, 58%, etc.). Aquí no escriba nada de texto,solo la cifra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OAP: Para cada tipo de población beneficiaria anterior, escriba solo el dato de cuántos se beneficiaron, sin texto, ni símbolos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 xml:space="preserve">OAP:  Escriba el o los municipios en donde a la fecha se ha ejecutado el proyecto (si son todos los municipios, escriba Todos, si son los municipios no certificados - Educación y Salud-, escriba Municipios no Certificados)
</t>
        </r>
      </text>
    </comment>
    <comment ref="L5" authorId="0">
      <text>
        <r>
          <rPr>
            <b/>
            <sz val="9"/>
            <color indexed="81"/>
            <rFont val="Tahoma"/>
            <family val="2"/>
          </rPr>
          <t>OAP: Si la ejecución es en alguna localidad específica del Municipio, escríbala aquí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b/>
            <sz val="9"/>
            <color indexed="81"/>
            <rFont val="Tahoma"/>
            <family val="2"/>
          </rPr>
          <t>OAP: Escriba en cada celda (no más de siete), cada actividad con la cual se podrá cumplir el proyecto, acción o programa.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De su cumplimiento, se calculará el índice de Avance de Gestión del Proyecto, Acción o Programa</t>
        </r>
      </text>
    </comment>
    <comment ref="O5" authorId="0">
      <text>
        <r>
          <rPr>
            <b/>
            <sz val="9"/>
            <color indexed="81"/>
            <rFont val="Tahoma"/>
            <family val="2"/>
          </rPr>
          <t>OAP: Escriba al frente de cada actividad, la fecha plazo en la que esta deba cumplirse. Solo escriba el día y el mes, la celda ya tiene formato, no lo cambie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" authorId="0">
      <text>
        <r>
          <rPr>
            <b/>
            <sz val="9"/>
            <color indexed="81"/>
            <rFont val="Tahoma"/>
            <family val="2"/>
          </rPr>
          <t>OAP: De acuerdo al plazo previsto, escriba SI o NO, dependiendo si la actividad se cumplió o no. No escriba nada más. Cualquier observación, indíquela en la última columna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5" authorId="0">
      <text>
        <r>
          <rPr>
            <b/>
            <sz val="9"/>
            <color indexed="81"/>
            <rFont val="Tahoma"/>
            <family val="2"/>
          </rPr>
          <t>OAP: Indique quién es el funcionario responsable de adelantar la respectiva actividad (nombre y cargo)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>
      <text>
        <r>
          <rPr>
            <b/>
            <sz val="9"/>
            <color indexed="81"/>
            <rFont val="Tahoma"/>
            <family val="2"/>
          </rPr>
          <t xml:space="preserve">OAP: Escriba la cifra (sin puntos, signos ni comas) exacta o estimada del valor total del </t>
        </r>
        <r>
          <rPr>
            <b/>
            <u/>
            <sz val="9"/>
            <color indexed="81"/>
            <rFont val="Tahoma"/>
            <family val="2"/>
          </rPr>
          <t>proyecto, acción o programa</t>
        </r>
        <r>
          <rPr>
            <b/>
            <sz val="9"/>
            <color indexed="81"/>
            <rFont val="Tahoma"/>
            <family val="2"/>
          </rPr>
          <t>.
Si es aproximada, una vez se tenga el dato exacto, debe ser actualizada y remitido nuevamente a la OAP. No cambie el formato de la celda</t>
        </r>
      </text>
    </comment>
    <comment ref="S5" authorId="0">
      <text>
        <r>
          <rPr>
            <b/>
            <sz val="9"/>
            <color indexed="81"/>
            <rFont val="Tahoma"/>
            <family val="2"/>
          </rPr>
          <t>OAP: Escriba la cifra, sin símbolos, ni texto, ni puntos, ni comas de la cantidad financiera REALMENTE ejecutada a la fecha. No escriba las fuentes, ni agregue ningún texto, SOLO LA CIFRA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5" authorId="0">
      <text>
        <r>
          <rPr>
            <b/>
            <sz val="9"/>
            <color indexed="81"/>
            <rFont val="Tahoma"/>
            <family val="2"/>
          </rPr>
          <t>OAP: Escriba los números de CDP, Convenios y/o Registros Presupuestales que soportan el proyecto. Esta información nos servirá para identificar mejor el gasto en la ejecución presupuestal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5" authorId="0">
      <text>
        <r>
          <rPr>
            <b/>
            <sz val="9"/>
            <color indexed="81"/>
            <rFont val="Tahoma"/>
            <family val="2"/>
          </rPr>
          <t>OAP: De la lista desplegable, seleccione tantas fuentes de financiación sean las que financien el total del proyecto, acción o programa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5" authorId="0">
      <text>
        <r>
          <rPr>
            <b/>
            <sz val="9"/>
            <color indexed="81"/>
            <rFont val="Tahoma"/>
            <family val="2"/>
          </rPr>
          <t>OAP: Escriba las observaciones que considere importantes que expliquen hechos y situaciones relativas a la gestión en el I Trimestre-2018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OAP: Seleccione de la lista desplegable el o los tipos de población a beneficiar con el proyecto, acción o programa. Si hay varios tipos de población, seleccione en cuantas filas sean necesarios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OAP: Indique la cifra sin puntos, ni comas ni signos de la cantidad de personas a beneficiar en cada tipo de población con el proyecto, acción o programa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OAP: Seleccione de la lista desplegable el municipio donde se ejecutará el proyecto, acción o programa. Si es en todos, seleccione Todos. 
Si son algunos, en cada fila seleccione cada uno de ellos ; si las filas no son suficientes, inserte más filas.
Si el proyecto, acción o programa es para la Administración Departamental, seleccione Departamento</t>
        </r>
      </text>
    </comment>
    <comment ref="J6" authorId="0">
      <text>
        <r>
          <rPr>
            <b/>
            <sz val="9"/>
            <color indexed="81"/>
            <rFont val="Tahoma"/>
            <family val="2"/>
          </rPr>
          <t>OAP: Indique el barrio o asentamiento dentro del municipio donde se ejecutará específicamente el proyecto, acción o programa, si aplica.
Si la ejecuión no identifica localidad específica, escriba No aplica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Claudio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OAP: Indique el título o nombre exacto del proyecto, acción o programa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>OAP: Describa brevemente el bien o servicio que el proyecto, acción o programa va agenerar durante o al término de su ejecución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>OAP: Escriba el indicador que mejor sirva para medir el producto a obtener (por ej:, tasa de deserción, tasa de mortalidad infantil, número de estudiantes beneficiados, número de aulas construidas, número de kilómetros mantenidos, % de municipios asistidos, número de bibliotecas dotadas, etc.)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OAP: Solo escriba una cifra que indique cuánto se obtuvo del indicador anterior, no vuelva a escribir el indicador (por ej: 2350, 158, 58%, etc.). Aquí no escriba nada de texto,solo la cifra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OAP: Para cada tipo de población beneficiaria anterior, escriba solo el dato de cuántos se beneficiaron, sin texto, ni símbolos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 xml:space="preserve">OAP:  Escriba el o los municipios en donde a la fecha se ha ejecutado el proyecto (si son todos los municipios, escriba Todos, si son los municipios no certificados - Educación y Salud-, escriba Municipios no Certificados)
</t>
        </r>
      </text>
    </comment>
    <comment ref="L5" authorId="0">
      <text>
        <r>
          <rPr>
            <b/>
            <sz val="9"/>
            <color indexed="81"/>
            <rFont val="Tahoma"/>
            <family val="2"/>
          </rPr>
          <t>OAP: Si la ejecución es en alguna localidad específica del Municipio, escríbala aquí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b/>
            <sz val="9"/>
            <color indexed="81"/>
            <rFont val="Tahoma"/>
            <family val="2"/>
          </rPr>
          <t>OAP: Escriba en cada celda (no más de siete), cada actividad con la cual se podrá cumplir el proyecto, acción o programa.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De su cumplimiento, se calculará el índice de Avance de Gestión del Proyecto, Acción o Programa</t>
        </r>
      </text>
    </comment>
    <comment ref="O5" authorId="0">
      <text>
        <r>
          <rPr>
            <b/>
            <sz val="9"/>
            <color indexed="81"/>
            <rFont val="Tahoma"/>
            <family val="2"/>
          </rPr>
          <t>OAP: Escriba al frente de cada actividad, la fecha plazo en la que esta deba cumplirse. Solo escriba el día y el mes, la celda ya tiene formato, no lo cambie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" authorId="0">
      <text>
        <r>
          <rPr>
            <b/>
            <sz val="9"/>
            <color indexed="81"/>
            <rFont val="Tahoma"/>
            <family val="2"/>
          </rPr>
          <t>OAP: De acuerdo al plazo previsto, escriba SI o NO, dependiendo si la actividad se cumplió o no. No escriba nada más. Cualquier observación, indíquela en la última columna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5" authorId="0">
      <text>
        <r>
          <rPr>
            <b/>
            <sz val="9"/>
            <color indexed="81"/>
            <rFont val="Tahoma"/>
            <family val="2"/>
          </rPr>
          <t>OAP: Indique quién es el funcionario responsable de adelantar la respectiva actividad (nombre y cargo)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>
      <text>
        <r>
          <rPr>
            <b/>
            <sz val="9"/>
            <color indexed="81"/>
            <rFont val="Tahoma"/>
            <family val="2"/>
          </rPr>
          <t xml:space="preserve">OAP: Escriba la cifra (sin puntos, signos ni comas) exacta o estimada del valor total del </t>
        </r>
        <r>
          <rPr>
            <b/>
            <u/>
            <sz val="9"/>
            <color indexed="81"/>
            <rFont val="Tahoma"/>
            <family val="2"/>
          </rPr>
          <t>proyecto, acción o programa</t>
        </r>
        <r>
          <rPr>
            <b/>
            <sz val="9"/>
            <color indexed="81"/>
            <rFont val="Tahoma"/>
            <family val="2"/>
          </rPr>
          <t>.
Si es aproximada, una vez se tenga el dato exacto, debe ser actualizada y remitido nuevamente a la OAP. No cambie el formato de la celda</t>
        </r>
      </text>
    </comment>
    <comment ref="S5" authorId="0">
      <text>
        <r>
          <rPr>
            <b/>
            <sz val="9"/>
            <color indexed="81"/>
            <rFont val="Tahoma"/>
            <family val="2"/>
          </rPr>
          <t>OAP: Escriba la cifra, sin símbolos, ni texto, ni puntos, ni comas de la cantidad financiera REALMENTE ejecutada a la fecha. No escriba las fuentes, ni agregue ningún texto, SOLO LA CIFRA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5" authorId="0">
      <text>
        <r>
          <rPr>
            <b/>
            <sz val="9"/>
            <color indexed="81"/>
            <rFont val="Tahoma"/>
            <family val="2"/>
          </rPr>
          <t>OAP: Escriba los números de CDP, Convenios y/o Registros Presupuestales que soportan el proyecto. Esta información nos servirá para identificar mejor el gasto en la ejecución presupuestal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5" authorId="0">
      <text>
        <r>
          <rPr>
            <b/>
            <sz val="9"/>
            <color indexed="81"/>
            <rFont val="Tahoma"/>
            <family val="2"/>
          </rPr>
          <t>OAP: De la lista desplegable, seleccione tantas fuentes de financiación sean las que financien el total del proyecto, acción o programa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5" authorId="0">
      <text>
        <r>
          <rPr>
            <b/>
            <sz val="9"/>
            <color indexed="81"/>
            <rFont val="Tahoma"/>
            <family val="2"/>
          </rPr>
          <t>OAP: Escriba las observaciones que considere importantes que expliquen hechos y situaciones relativas a la gestión en el I Trimestre-2018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OAP: Seleccione de la lista desplegable el o los tipos de población a beneficiar con el proyecto, acción o programa. Si hay varios tipos de población, seleccione en cuantas filas sean necesarios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OAP: Indique la cifra sin puntos, ni comas ni signos de la cantidad de personas a beneficiar en cada tipo de población con el proyecto, acción o programa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OAP: Seleccione de la lista desplegable el municipio donde se ejecutará el proyecto, acción o programa. Si es en todos, seleccione Todos. 
Si son algunos, en cada fila seleccione cada uno de ellos ; si las filas no son suficientes, inserte más filas.
Si el proyecto, acción o programa es para la Administración Departamental, seleccione Departamento</t>
        </r>
      </text>
    </comment>
    <comment ref="J6" authorId="0">
      <text>
        <r>
          <rPr>
            <b/>
            <sz val="9"/>
            <color indexed="81"/>
            <rFont val="Tahoma"/>
            <family val="2"/>
          </rPr>
          <t>OAP: Indique el barrio o asentamiento dentro del municipio donde se ejecutará específicamente el proyecto, acción o programa, si aplica.
Si la ejecuión no identifica localidad específica, escriba No aplica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<sst xmlns="http://schemas.openxmlformats.org/spreadsheetml/2006/main" count="1187" uniqueCount="465">
  <si>
    <t>Proyecto/Acción o Programa</t>
  </si>
  <si>
    <t>Producto a obtener</t>
  </si>
  <si>
    <t>Población beneficiaria</t>
  </si>
  <si>
    <t>Actividades</t>
  </si>
  <si>
    <t>Plazo</t>
  </si>
  <si>
    <t>Responsable</t>
  </si>
  <si>
    <t>Costo Total</t>
  </si>
  <si>
    <t>Fuentes de Financiación</t>
  </si>
  <si>
    <t>Tipo de Población</t>
  </si>
  <si>
    <t>Cantidad esperada</t>
  </si>
  <si>
    <t>Localización del Proyecto/Acción o Programa</t>
  </si>
  <si>
    <t>Municipio</t>
  </si>
  <si>
    <t>Localidad</t>
  </si>
  <si>
    <t>Dependencia:</t>
  </si>
  <si>
    <t>Secretario/Jefe/Gerente/Director:</t>
  </si>
  <si>
    <t>Elaborado por:</t>
  </si>
  <si>
    <t>Fecha diligenciamiento:</t>
  </si>
  <si>
    <t>Firma Jefe Responsable</t>
  </si>
  <si>
    <t>Posición FUT POAI 2018</t>
  </si>
  <si>
    <t>Elaboración y formulación de la Fase II del Plan de Ordenamiento Departamental del Magdalena - Prospectiva y Estrategia</t>
  </si>
  <si>
    <t>Documento de POD con cartografía y modelo de Ordenanza de adopción</t>
  </si>
  <si>
    <t>General</t>
  </si>
  <si>
    <t>No aplica</t>
  </si>
  <si>
    <t>Formulación y registro proyecto en BPIN</t>
  </si>
  <si>
    <t>Concertación de convenio institucional con entidad competente</t>
  </si>
  <si>
    <t>Trámite jurídico, administrativo y financiero para convenio</t>
  </si>
  <si>
    <t>Presentación Ordenanza a Asamblea</t>
  </si>
  <si>
    <t>Publicación y socialización documentos POD</t>
  </si>
  <si>
    <t>Area BPID/Claudio Devani</t>
  </si>
  <si>
    <t>Jefe OAP y Claudio Devani</t>
  </si>
  <si>
    <t>Supervisión de ejecución actividades de Fase II del POD</t>
  </si>
  <si>
    <t>Supervisor designado</t>
  </si>
  <si>
    <t>Jefe OAP y Gobernadora</t>
  </si>
  <si>
    <t>Jefe OAP</t>
  </si>
  <si>
    <t>Sitionuevo</t>
  </si>
  <si>
    <t>Zona Bananera</t>
  </si>
  <si>
    <t>Chivolo</t>
  </si>
  <si>
    <t>Plato</t>
  </si>
  <si>
    <t>Nueva Granada</t>
  </si>
  <si>
    <t>Guamal</t>
  </si>
  <si>
    <t>Departamento</t>
  </si>
  <si>
    <t>Primera Infancia</t>
  </si>
  <si>
    <t>Infancia</t>
  </si>
  <si>
    <t>Indígenas</t>
  </si>
  <si>
    <t>Afrodescendientes</t>
  </si>
  <si>
    <t>ROM</t>
  </si>
  <si>
    <t>Otros productores</t>
  </si>
  <si>
    <t>Ingresos Corrientes de Libre Destinación Departamento</t>
  </si>
  <si>
    <t>Sistema General de Regalías</t>
  </si>
  <si>
    <t>Sistema General de Participaciones</t>
  </si>
  <si>
    <t>Impuesto Consumo telefonía móvil</t>
  </si>
  <si>
    <t>Estampillas</t>
  </si>
  <si>
    <t>Rentas Cedidas Salud</t>
  </si>
  <si>
    <t>Rentas otros sectores</t>
  </si>
  <si>
    <t>Recursos propios Salud</t>
  </si>
  <si>
    <t>Valorización</t>
  </si>
  <si>
    <t>Fotomultas</t>
  </si>
  <si>
    <t>Concesión vial</t>
  </si>
  <si>
    <t>FONSET</t>
  </si>
  <si>
    <t>Transferencias nacionales Salud</t>
  </si>
  <si>
    <t>Sobretasa ACPM</t>
  </si>
  <si>
    <t>Cofinanciación Nacional</t>
  </si>
  <si>
    <t>Cofinanciación Municipal</t>
  </si>
  <si>
    <t>Otros</t>
  </si>
  <si>
    <t>Santa Marta</t>
  </si>
  <si>
    <t>Algarrobo</t>
  </si>
  <si>
    <t>Aracataca</t>
  </si>
  <si>
    <t>Ariguaní</t>
  </si>
  <si>
    <t>Ciénaga</t>
  </si>
  <si>
    <t>Concordia</t>
  </si>
  <si>
    <t>El Banco</t>
  </si>
  <si>
    <t>El Piñon</t>
  </si>
  <si>
    <t>El Retén</t>
  </si>
  <si>
    <t>Fundación</t>
  </si>
  <si>
    <t>Pedraza</t>
  </si>
  <si>
    <t>Pijiño del Carmen</t>
  </si>
  <si>
    <t>Pivijay</t>
  </si>
  <si>
    <t>Puebloviejo</t>
  </si>
  <si>
    <t>Remolino</t>
  </si>
  <si>
    <t>Sabanas de San Angel</t>
  </si>
  <si>
    <t>Salamina</t>
  </si>
  <si>
    <t>San Sebastián de Buenavista</t>
  </si>
  <si>
    <t>San Zenón</t>
  </si>
  <si>
    <t>Santa Ana</t>
  </si>
  <si>
    <t>Santa Bárbara de Pinto</t>
  </si>
  <si>
    <t>Tenerife</t>
  </si>
  <si>
    <t>Zapayán</t>
  </si>
  <si>
    <t>Cerro de San Antonio</t>
  </si>
  <si>
    <t>Todos</t>
  </si>
  <si>
    <t>Acciones de ordenamiento territorial (SIG, convenio IGAC, asistencia técnica municipal, relación con Mininterior)</t>
  </si>
  <si>
    <t>Acompañamiento técnico a RAP Caribe</t>
  </si>
  <si>
    <t>Elaboración de informes de gestión anuales de metas del Plan de Desarrollo</t>
  </si>
  <si>
    <t>Coordinación proceso de rendición pública de cuentas a la ciudadanía del Gobierno Departamental</t>
  </si>
  <si>
    <t>Preparación y presentación proyecto de POAI 2019</t>
  </si>
  <si>
    <t>Análisis de la ejecución presupuestal de la inversión 2018</t>
  </si>
  <si>
    <t>Coordinación del Consejo Departamental de Política Social</t>
  </si>
  <si>
    <t>Acompañamiento y seguimiento a la implementación del Marco de Superación de la Pobreza extrema</t>
  </si>
  <si>
    <t>Seguimiento a políticas sociales en el Departamento</t>
  </si>
  <si>
    <t>Coordinación del proceso de elaboración e implementación de la política departamental de trabajo decente</t>
  </si>
  <si>
    <t>SIG en proceso de implementación en primera etapa</t>
  </si>
  <si>
    <t>30 municipios apoyados en POT</t>
  </si>
  <si>
    <t>Adicionar presupuesto para proyecto SIG</t>
  </si>
  <si>
    <t>Realizar convenio con IGAC para SIG</t>
  </si>
  <si>
    <t>Programar y realizar mínimo tres actividades de AT municipal en OT con varias entidades</t>
  </si>
  <si>
    <t>Jefe OAP, Claudio Devani</t>
  </si>
  <si>
    <t>Equipo POT</t>
  </si>
  <si>
    <t>Propuesta regional de Plan Maestro de Inversiones</t>
  </si>
  <si>
    <t>Realizazión de Mesa Técnica Departamental</t>
  </si>
  <si>
    <t>Compilación propuesta departamental</t>
  </si>
  <si>
    <t>Reuniones técnicas regionales</t>
  </si>
  <si>
    <t>Formulación de documento Plan Maestro Regional de Inversiones</t>
  </si>
  <si>
    <t>Jefe OAP, Elvia Mejía</t>
  </si>
  <si>
    <t>Claudio Devani, Elvia Mejía</t>
  </si>
  <si>
    <t>RAP Caribe (Secretarios de Planeación)</t>
  </si>
  <si>
    <t>Implementación del Plan Integral Departamental de Cambio Climático del Magdalena</t>
  </si>
  <si>
    <t>Mínimo tres proyectos concertados en Comité Departamental de Cambio Climático para gestión de financiación</t>
  </si>
  <si>
    <t>Convocatoria a Comité Departamental de CC</t>
  </si>
  <si>
    <t>Realización de seminario sobre financiación de acciones de CC</t>
  </si>
  <si>
    <t>Participación y seguimiento al proyecto de Investigación de efectos del CC financiados con SGR-Cti</t>
  </si>
  <si>
    <t>Priorización en mesas temáticas de mínimo tres proyectos del PIDCC</t>
  </si>
  <si>
    <t>Formulación y presentación de proyectos a entidades competentes</t>
  </si>
  <si>
    <t>Jefe OAP, Claudio Devani, Oficina Medio Ambiente</t>
  </si>
  <si>
    <t>Claudio Devani, Oficina Medio Ambiente</t>
  </si>
  <si>
    <t>Seguimiento a planes de acción sectoriales de la vigencia 2018</t>
  </si>
  <si>
    <t>Mínimo tres ejercicios de reporte de avances de planes de acción realizados</t>
  </si>
  <si>
    <t>Solicitud de reportes periódicos de avances de planes de acción</t>
  </si>
  <si>
    <t>Remisión planes de acción formualdos a Control Interno y a Sistemas antes del 31 de enero</t>
  </si>
  <si>
    <t>Recepción modificaciones definitivas a Planes de Acción 2018</t>
  </si>
  <si>
    <t>Elaboración consolidado de avances de planes de acción 2017</t>
  </si>
  <si>
    <t>Actualización Plan Indicativo 2017 en plataforma web DNP</t>
  </si>
  <si>
    <t>Claudio Devani</t>
  </si>
  <si>
    <t>Un (1) documento de informe de gestión del Plan de Desarrollo vigencia 2017 elaborado</t>
  </si>
  <si>
    <t>Recepción de fichas de proyectos estratégicos, ejecución presupuestal de inversión y avances de planes de acción 2017</t>
  </si>
  <si>
    <t>Elaboración de documento, revisión y aprobación por Consejo de Gobierno</t>
  </si>
  <si>
    <t>Remisión de informe de gestión del Plan de Desarrollo a Asamblea</t>
  </si>
  <si>
    <t>Sustentación informe de gestión ante Asamblea</t>
  </si>
  <si>
    <t>Claudio Devani, Jefe OAP</t>
  </si>
  <si>
    <t>Una (1) audiencia ciudadana de rendición pública de cuentas realizada</t>
  </si>
  <si>
    <t>Definición de logística para audiencia de RPC</t>
  </si>
  <si>
    <t>Realización de audiencia de RPC</t>
  </si>
  <si>
    <t>Publicación de acta, documentos y seguimiento a compromisos de audiencia de RPC</t>
  </si>
  <si>
    <t>Convocatoria al Subcomité de Rendición de Cuentas y presentación de propuesta de RPC</t>
  </si>
  <si>
    <t>Divulgación de informe para RPC con 15 días de anticipación a la audiencia</t>
  </si>
  <si>
    <t>Elaboración de presentación y fichas para audiencia de RPC</t>
  </si>
  <si>
    <t>Elaboración y divulgación de convocatoria a audiencia de RPC</t>
  </si>
  <si>
    <t>Jefe OAP, Gobernadora, Claudio Devani</t>
  </si>
  <si>
    <t>Secretario General, Jefe Comunicaciones, Jefe OAP</t>
  </si>
  <si>
    <t>Claudio Devani, Oficina de Comunicaciones</t>
  </si>
  <si>
    <t>Equipo RPC</t>
  </si>
  <si>
    <t>Claudio Devani, Oficina de Sistemas</t>
  </si>
  <si>
    <t>POAI 2019 aprobado en Consejo de Gobierno</t>
  </si>
  <si>
    <t>Solicitud de cuota global de inversión a Secretaría de Hacienda</t>
  </si>
  <si>
    <t>Solicitud mediante Circular de anteproyecto de inversión por dependencia</t>
  </si>
  <si>
    <t>Firma de acta de Consejo de Gobierno y remisión de POAI 2019 aprobado a Secretaría de Hacienda</t>
  </si>
  <si>
    <t>Dos (2) Informes de análisis de ejecución presupuestal del gasto de inversión 2018, uno semestral y uno anual</t>
  </si>
  <si>
    <t>Solicitud trimestral de la ejecución presupuestal de gastos a Secretaría de Hacienda</t>
  </si>
  <si>
    <t>Procesamiento de archivo, análisis de ejecución y presentación de informe  semestre I</t>
  </si>
  <si>
    <t>Procesamiento de archivo, análisis de ejecución y presentación de informe  semestre II (parcial)</t>
  </si>
  <si>
    <t>Cuatro (4) sesiones del CDPS realizadas y con monitoreo de compromisos</t>
  </si>
  <si>
    <t>Presentación informe año 2017 a Asamblea</t>
  </si>
  <si>
    <t>Convocatoria a cuatro sesiones trimestrales del CDPS</t>
  </si>
  <si>
    <t>Presentación Informe ejecución del SGP en I CDPS</t>
  </si>
  <si>
    <t>Monitoreo mensual de compromisos en Secretaría Técnica del CDPS</t>
  </si>
  <si>
    <t>Reporte trimestral de avances de sesiones del CDPS en plataforma del SNBF</t>
  </si>
  <si>
    <t>Un (1) informe anual de inversión para superación de la pobreza extrema</t>
  </si>
  <si>
    <t>Análisis de ejecución de inversión y planes de acción 2017</t>
  </si>
  <si>
    <t>Solicitud de inclusión de proyectos de superación de pobreza extrema en planes de acción 2018</t>
  </si>
  <si>
    <t>Compìlación estadística de indicadores de IPM, pobreza monetaria y sectoriales para elaboración de informe</t>
  </si>
  <si>
    <t>Elaboración y presentación de informe de inversión en superación de la pobreza extrema en el Magdalena</t>
  </si>
  <si>
    <t>Identificación bimensual de partidas en ejecución presupuestal del POAI 2018 para superación de pobreza extrema</t>
  </si>
  <si>
    <t>Implementación de fichas de monitoreo de programas sociales en mínimo 10 proyectos/programas de Gobernación y 3 entidades</t>
  </si>
  <si>
    <t>Socialización de metodología de seguimiento y evaluación de programas sociales en CDPS y Comité Sectorial de Prosperidad Social</t>
  </si>
  <si>
    <t>Consolidación escenario de inversión con Secretaría de Hacienda, proyectos en BPID y presentación anteproyecto POAI a CODFIS</t>
  </si>
  <si>
    <t>Concepto de CODFIS y presentación anteproyecto a Consejo de Gobierno</t>
  </si>
  <si>
    <t>Aprobación de POAI por Consejo de Gobierno</t>
  </si>
  <si>
    <t>Modificaciones a proyecto de presupuesto por Gobernador</t>
  </si>
  <si>
    <t>Jefe OAP, Claudio Devani, jefe Presupuesto</t>
  </si>
  <si>
    <t>Acuerdos de programas a monitorear con dependencias de Gobernación y entidades</t>
  </si>
  <si>
    <t>Asesoría específica a dependencias y entidades en aplicación de monitoreo</t>
  </si>
  <si>
    <t>Recepción de fichas diligenciadas</t>
  </si>
  <si>
    <t>Procesamiento, análisis y elaboración de documento de reporte de políticas sociales</t>
  </si>
  <si>
    <t>Acompañamiento a articulación mensual de dependencias de Gobernación con Red Unidos</t>
  </si>
  <si>
    <t>Un (1) documento de política pública de trabajo decente elaborado participativamente</t>
  </si>
  <si>
    <t>Proyecto de ordenanza presentado a la Asamblea</t>
  </si>
  <si>
    <t>(Población ocupada Datos 2016)</t>
  </si>
  <si>
    <t>Solicitar adición de presupuesto en rubros de Pobreza Extrema y trabajo decente</t>
  </si>
  <si>
    <t>Concertar convenio con Organización Internacional del Trabajo (OIT)</t>
  </si>
  <si>
    <t>Tramitar inscripción de proyecto para convenio con OIT</t>
  </si>
  <si>
    <t>Tramitar técnica, jurídica, financiera y administrativamente firma de convenio con OIT</t>
  </si>
  <si>
    <t>Ejecución del convenio con OIT</t>
  </si>
  <si>
    <t>Formulación de política pública de trabajo decente</t>
  </si>
  <si>
    <t>Proyecto de Ordenanza de adopción de política pública de trabajo decente presentado a la Asamblea</t>
  </si>
  <si>
    <t>Jefe OAP, Secretaría Privada, Claudio Devani</t>
  </si>
  <si>
    <t>Jeef OAP, Claudio Devani</t>
  </si>
  <si>
    <t>Jefe OAP, Gobernadora</t>
  </si>
  <si>
    <t>Elaboración y divulgación del documento anual de Análisis Territorial del Magdalena</t>
  </si>
  <si>
    <t>Un (1) documento de análisis con estadísticas territoriales</t>
  </si>
  <si>
    <t>Búsqueda y compilación de indicadores y datos estadísticos del Magdalena</t>
  </si>
  <si>
    <t>Actualización de documento base inicial</t>
  </si>
  <si>
    <t>Presentación a Consejo de Gobierno</t>
  </si>
  <si>
    <t>Disposición de documento en página web de la Gobernación del Magdalena</t>
  </si>
  <si>
    <t>Jefe OAP, Oficina de Sistemas</t>
  </si>
  <si>
    <t>Mejoramiento de la vía Minca-El Campano-La Tagua, Distrito de Santa Marta, Departamento del Magdalena.</t>
  </si>
  <si>
    <t>8,9 kilómetros placa huella Minca-El Campano, entre K0+000-8+900; 5 kilómetros El Campano-La Tagua entre K8+900-K14+000.</t>
  </si>
  <si>
    <t>Minca, El Campano, La Tagua</t>
  </si>
  <si>
    <t xml:space="preserve">Formulación-Registro BPIN Proyecto </t>
  </si>
  <si>
    <t>Jefe OAP-Formulador</t>
  </si>
  <si>
    <t>Proceso Evaluación-Aprobación Proyecto</t>
  </si>
  <si>
    <t>Proceso Pre-contractual.</t>
  </si>
  <si>
    <t>Oficina de Contratación</t>
  </si>
  <si>
    <t>Contratación y trámite jurídico, administrativo y financiero para Contrato.</t>
  </si>
  <si>
    <t>Ejecución actividades.</t>
  </si>
  <si>
    <t>Secretaría de Infraestructura-Gerencia de Proyectos</t>
  </si>
  <si>
    <t>Mejoramiento , mantenimiento y conservación de la vía terciaria Bodega-Palmor entre el K0+000-K6+200 mediante la construcción de placa huella y obras de drenaje en el Municipio de Ciénaga, Departamento del Magdalena.</t>
  </si>
  <si>
    <t>6,2 kilómetros placa huella Bodega-Palmor</t>
  </si>
  <si>
    <t>Corregimiento de Palmor</t>
  </si>
  <si>
    <t>Asignación para la Paz. Proyectos de infraestructura de transporte para la implementación del Acuerdo de Paz</t>
  </si>
  <si>
    <t>Mejoramiento de la vía LOMA DEL BÁLSAMO-ALGARROBO-SI DIOS QUIERE (CRUCE RUTA 45 PUEBLO NUEVO COD.4314), en pavimento flexible; Etapa IV entre K7+800-K11+600</t>
  </si>
  <si>
    <t>3,8 Kilómetros pavimento flexible entre Loma del Bálsamo-Algarrobo; entre el K7+800-K11+600</t>
  </si>
  <si>
    <t>Corregimiento de Loma del Bálsamo</t>
  </si>
  <si>
    <t>Fondo de Desarrollo Regional - Proyectos de infraestructura de transporte para la implementación Acuerdo de Paz</t>
  </si>
  <si>
    <t>Desarrollo de Ocad-Municipales del Departamento del Magdalena</t>
  </si>
  <si>
    <t>Aprobación de Proyectos presentados por los Municipios del Departamento del Magdalena a financiar por el Fondo de Compensación Regional-Municipios Sistema General de Regalías</t>
  </si>
  <si>
    <t>Desarrollo de (30) mesas de trabajo conjuntas entre equipo Regalías-Magdalena-equipo DNP y equipo Secretarías Técnicas Municipales para la evaluación y aprobación de las iniciativas de Proyectos presentados.</t>
  </si>
  <si>
    <t>Jefe OAP-equipo Regalías Magdalena (Luis Carlos Oróstegui, Yamit Santiz, Julio Infante, Carlos Torres Gómez)</t>
  </si>
  <si>
    <t>Fondo de Compensación Regional-Municipios</t>
  </si>
  <si>
    <t>Aportes de la Gobernación del Magdalena a los indígenas de La Sierra Nevada de Santa Marta para la producción tradicional de alimento, saneamiento del Resguardo y recuperación de sitios sagrados.</t>
  </si>
  <si>
    <t>Tres (3) predios adquiridos para la ampliación de resguardos indígenas.</t>
  </si>
  <si>
    <t>Sectores Wiwa y Arhuaco</t>
  </si>
  <si>
    <t>Asignaciones Directas</t>
  </si>
  <si>
    <t>Gobernador-Representante legal Resguardo Kogui - Malayo - Arhuaco</t>
  </si>
  <si>
    <t>Manejo del Aplicativo de Gestión de Proyectos GESPROY (Ejecución-Cuentas) para el seguimiento a la ejecución de los Proyectos aprobados al Departamento del Magdalena por los diferentes fondos del Sistema General de regalías</t>
  </si>
  <si>
    <t>Seguimiento, Monitoreo, Control y Evaluación a 16 Proyectos</t>
  </si>
  <si>
    <t>Registro de la información sobre el desarrollo de la ejecución de los Proyectos.</t>
  </si>
  <si>
    <t>Registro de pagos realizados a los contratos de desarrollo de obra e interventoría de los Proyectos.</t>
  </si>
  <si>
    <t>Registro de pagos realizados a los Contratos de apoyo a la supervisión de los Proyectos.</t>
  </si>
  <si>
    <t>Jefe OAP, Carlos Torres Gómez</t>
  </si>
  <si>
    <t>Jefe OAP, Lina Valderrama</t>
  </si>
  <si>
    <t>Recursos de Administración y apoyo a la supervisión Proyectos SGR (Maestrías y Doctorados, Humedales, Cuenca Río Fundación)</t>
  </si>
  <si>
    <t>Cierre de Proyectos financiados por el SGR</t>
  </si>
  <si>
    <t>Actas de cierre de 5 Proyectos</t>
  </si>
  <si>
    <t>Relatoría sobre el desarrollo de la ejecución de los Proyectos.</t>
  </si>
  <si>
    <t>Revisión y registro balance financiero.</t>
  </si>
  <si>
    <t>Revisión de pagos realizados al Proyecto.</t>
  </si>
  <si>
    <t>Trámite de firmas involucrados.</t>
  </si>
  <si>
    <t>Revisión Monitoreo-DNP</t>
  </si>
  <si>
    <t>Registro Actas de Cierre en el Aplicativo GESPROY.</t>
  </si>
  <si>
    <t>Jefe OAP, Carlos Torres Gómez, Dairo Granados</t>
  </si>
  <si>
    <t>Jefe OAP, Johanna Carrasquilla</t>
  </si>
  <si>
    <t>Recursos de Administración y apoyo a la supervisión Proyectos SGR (Maestrías y Doctorados, Humedales, Cuenca Río Fundación)-Recursos de Fortalecimiento del Sistema.</t>
  </si>
  <si>
    <t>Apoyo a la supervisión Proyectos-SGR</t>
  </si>
  <si>
    <t>Seguimiento y Monitoreo de tres (3) proyectos</t>
  </si>
  <si>
    <t>Mesas de trabajo con operadores.</t>
  </si>
  <si>
    <t>Revisión registro y archivo Informes de Ejecución.</t>
  </si>
  <si>
    <t>Revisión registro y archivo Informes de Ejecución Financiera.</t>
  </si>
  <si>
    <t>Jefe OAP, Equipo SGR</t>
  </si>
  <si>
    <t>OFICINA ASESORA DE PLANEACIÓN</t>
  </si>
  <si>
    <t>EDUARDO ALBERTO ARTETA CORONELL</t>
  </si>
  <si>
    <t>Equipo OAP - compilación: Claudio Devani</t>
  </si>
  <si>
    <t>Cabecera</t>
  </si>
  <si>
    <t xml:space="preserve">Apropiar y/o ajustar el presupuesto los recursos del SGP-APSB. </t>
  </si>
  <si>
    <t>Reportar al FUT, los ingresos gastos y compromisos.</t>
  </si>
  <si>
    <t>Suscribir convenios con los operadores para garantizar la transferencia de subsidios</t>
  </si>
  <si>
    <t>Realizar inversiones en los servicios de acueducto, alcantarillado y/o aseo</t>
  </si>
  <si>
    <t>Jefe OAP y/o Juan Rodriguez, Francisco Villamizar - Secratario de Hacienda - Despacho del Gobernador y Jefe oficina de presupuesto</t>
  </si>
  <si>
    <t>Jefe OAP y/o Juan Rodriguez, Francisco Villamizar - Jefe oficina juridica - Despacho de la Gobernadora</t>
  </si>
  <si>
    <t xml:space="preserve">Jefe OAP y/o Juan Rodriguez, Francisco Villamizar - Jefe Oficina de Infraestructura, Jefe Oficina Juridica, Jefe Oficina de Contratación y Despacho del Gobernador </t>
  </si>
  <si>
    <t>Transferir al operador (es) los recursos cobrados por subsidios</t>
  </si>
  <si>
    <t>Llevar a cabo visitas técnicas para verificar la prestación de los servicios públicos</t>
  </si>
  <si>
    <t>Jefe OAP y/o Juan Rodriguez, Francisco Villamizar</t>
  </si>
  <si>
    <t xml:space="preserve">Jefe OAP y/o Juan Rodriguez, Francisco Villamizar </t>
  </si>
  <si>
    <t>Jefe OAP y/o Juan Rodriguez, Francisco Villamizar; Jefe Oficina Juridica, Secretaría de Hacienda, Despacho del Gobernador, Jefe Oficina de Tesoreria</t>
  </si>
  <si>
    <t>Información de como se podría optimizar el Acceso a la energía en los hospitales reduciendo costo de operación</t>
  </si>
  <si>
    <t>Censo y geoposicionamiento de las hospitales.</t>
  </si>
  <si>
    <t>Formulación del proyecto.</t>
  </si>
  <si>
    <t>Concertación de convenio institucional con entidades competentes y la red hospitalaria</t>
  </si>
  <si>
    <t>Diseño del sistema acorde a cada hospital priorizado</t>
  </si>
  <si>
    <t>Gestion de Avales y certificados jurídico, administrativo y financiero.</t>
  </si>
  <si>
    <t>Registro de la información obtenida en Banco de Proyectos</t>
  </si>
  <si>
    <t>Presentación ante fondos de cofinanciación y ministerio de minas y energía</t>
  </si>
  <si>
    <t>Gestión de recursos.</t>
  </si>
  <si>
    <t>Red Hospitalaria pública</t>
  </si>
  <si>
    <t>Secretaria de Salud/Mario Morán</t>
  </si>
  <si>
    <t>Mario Morán</t>
  </si>
  <si>
    <t>Consultoría</t>
  </si>
  <si>
    <t>Oficina Medioambiente</t>
  </si>
  <si>
    <t>Gobernadora</t>
  </si>
  <si>
    <t>Fortalecimiento de capacidades Ambientales locales en gestión ambiental apoyadas en voluntariados ciudadanos</t>
  </si>
  <si>
    <t>15 Municipios fortalecidos en sus capacidades de gestion ambiental</t>
  </si>
  <si>
    <t>Rural</t>
  </si>
  <si>
    <t>Formulacion del Proyecto</t>
  </si>
  <si>
    <t>OMA- Andres Velez, Mario Moran y Omar Gómez</t>
  </si>
  <si>
    <t>Registro del proyecto en Banco de Proyectos</t>
  </si>
  <si>
    <t>Ejecución del proyecto.</t>
  </si>
  <si>
    <t>Fortalecimiento y divulgacion de las figuras de desarrollo sostenible (Reservas de Biosfera UNESCO) SNSM y CGSM a traves de la XVIIIReunión 18 red Iberomab</t>
  </si>
  <si>
    <t>Una (1) reunion anual de la red IBEROMAB realizada</t>
  </si>
  <si>
    <t>Planeacion del Desarrollo del Evento</t>
  </si>
  <si>
    <t>Gestion de Recursos</t>
  </si>
  <si>
    <t>Contratacion de servicios, logistica, etc.</t>
  </si>
  <si>
    <t>Realización del evento.</t>
  </si>
  <si>
    <t>Divulgacion del  Plan Departamental de Gestion del Cambio Climático en los municipios del Departamento</t>
  </si>
  <si>
    <t>Socializado el PIDCC en los municipios del Magdalena</t>
  </si>
  <si>
    <t>Andres Velez y Omar Gómez</t>
  </si>
  <si>
    <t>Fomento a la adecuada gestion de residuos solidos en el area urbana  priorizada del Municipio en el Departramento del Magdalena mediante separacion en la fuente, diisminucion en la generacion de residuos y alternativas de aprovechamiento</t>
  </si>
  <si>
    <t>Un (1) municipio sensibilizado en la gestión urbana de residuos sólidos</t>
  </si>
  <si>
    <t>Urbano</t>
  </si>
  <si>
    <t>Omar Gomez - Contratista</t>
  </si>
  <si>
    <t xml:space="preserve">Planeacion y Logistica </t>
  </si>
  <si>
    <t>Emision de circulares y material divulgativo</t>
  </si>
  <si>
    <t>Desarrollo de Talleres</t>
  </si>
  <si>
    <t>Omar Gomez - Oficina Medioambiente</t>
  </si>
  <si>
    <t>Aplicación en la Administración Departamental de una política pública interna de compras sostenibles</t>
  </si>
  <si>
    <t>Socializar la politica de compras publicas sostenible a nivel institucional y Gremial en el Departamento del  Magdalena</t>
  </si>
  <si>
    <t>Mario Moran y Contratista</t>
  </si>
  <si>
    <t>Planeacion y Logistica</t>
  </si>
  <si>
    <t>Diagnóstico de la demanda de energía electrica que la red hospitalaria del departamento podría suplir a través de paneles solares</t>
  </si>
  <si>
    <t>Area BPID/Oficina tic</t>
  </si>
  <si>
    <t>Trámite jurídico, administrativo y financiero para contrato</t>
  </si>
  <si>
    <t>Area Juridica/Oficina TIC</t>
  </si>
  <si>
    <t>Adjudicación de Contrato</t>
  </si>
  <si>
    <t>Inicio de Ejecución de contrato</t>
  </si>
  <si>
    <t xml:space="preserve">contratista </t>
  </si>
  <si>
    <t>Oficina TIC/Gobernadora</t>
  </si>
  <si>
    <t>Oficina TIC</t>
  </si>
  <si>
    <t xml:space="preserve">Seguimiento a la Creación de la Institucionalidad y oferta TIC en los municipios. </t>
  </si>
  <si>
    <t>Implementar la Mga Web en la admnistración Departamental</t>
  </si>
  <si>
    <t>100% de las dependencias de la administración utilizan la herramienta</t>
  </si>
  <si>
    <t xml:space="preserve">Registrar encargados de viabilidad sectorial y formulador ciudadano por secretaría, jefatura u oficina </t>
  </si>
  <si>
    <t>Lorena Cuao</t>
  </si>
  <si>
    <t>Capacitar a funcionarios departamentales en MGA web</t>
  </si>
  <si>
    <t xml:space="preserve">Transferir y viabilizar proyectos al SUIFP para su registro e inscripción </t>
  </si>
  <si>
    <t>Asistencia en la formulación de proyectos  y utlización de la metodología virtual Mga Web</t>
  </si>
  <si>
    <t>Eventos de capacitación realizados (mínimo 2)</t>
  </si>
  <si>
    <t>Brindar asistencia teoríco practico   en formulación de proyectos</t>
  </si>
  <si>
    <t>Capacitar a funcionarios municipales y comunidad según demanda en la utilización de la Mga Web</t>
  </si>
  <si>
    <t>Suministrar la información sobre los proyectos inscritos y ejecución a los orgános de control</t>
  </si>
  <si>
    <t>2 entregas anuales</t>
  </si>
  <si>
    <t>Transmitir a la plataforma SIA información de proyectos vigencia 2017</t>
  </si>
  <si>
    <t>Transmitir a la plataforma SIA información de proyectos I semestre 2018</t>
  </si>
  <si>
    <t>Trabajo decente, empleo y empleabilidad a través del Centro de Empleo del Magdalena</t>
  </si>
  <si>
    <t xml:space="preserve">Lider de Programa </t>
  </si>
  <si>
    <t>Lograr la vinculación laboral de los Oferentes inscritos y remitidos a los empleadores.</t>
  </si>
  <si>
    <t>Población demandante de empleabilidad  que acude al SPE atendida y 353 empresas visitadas y con vacantes reportadas</t>
  </si>
  <si>
    <t>Informar a buscadores de empleo y empleadores sobre el SPE</t>
  </si>
  <si>
    <t>Identificar necesidades de usuarios y remitirlos a los servicios más pertinentes.(Modulo de Recepcion).</t>
  </si>
  <si>
    <t>Realizar entrevistas a buscadores de empleo (Modulo de Orientacion Ocupacional).</t>
  </si>
  <si>
    <t>Asistir grupalmente a personas con baja empleabilidad con evaluación de sus competencias (Modulo de Orientacion Ocupacional)</t>
  </si>
  <si>
    <t>Socializar beneficios del SPE a empleadores y empresas, con énfasis en Santa Marta y realizar búsqueda de vacantes (Gestion Empresarial)</t>
  </si>
  <si>
    <t>Remitir a buscadores de empleo que cumplen requisitos de las empresas y empleadores. (Intermediacion Laboral)</t>
  </si>
  <si>
    <t>Líder de Programa</t>
  </si>
  <si>
    <t>Estrategia de Transparencia y anticorrupción implementada para la vigencia 2018</t>
  </si>
  <si>
    <t>Realización del Plan Anticorrupcion y de atención al ciudadano.</t>
  </si>
  <si>
    <t>Jefe OAP, Liliana Robles</t>
  </si>
  <si>
    <t>Consolidación Mapa de Riesgo de Corrupción</t>
  </si>
  <si>
    <t>Seguimiento a presentación de informes a Entes de Control y demas.</t>
  </si>
  <si>
    <t>Coordinar capacitaciones en Sistema Unico de Información de trámites a la administración departamental y municipios.</t>
  </si>
  <si>
    <t>Realizacion de capacitaciones tendientes a mejorar las capacidades institucionales en temas de participacion, transparencia servicio al ciudadano en la administración departamental, municipios, empresas sociales del estado, prestadores de servicios de acueducto y demas entes descentralizados.</t>
  </si>
  <si>
    <t>Desarrollo de la estrategia anticorrupcion y de atención al ciudadano.</t>
  </si>
  <si>
    <t>Departamento cuenta con estrategias, acciones y políticas de transparencia y anticorrupción en ejecución</t>
  </si>
  <si>
    <t>Indicador del Producto</t>
  </si>
  <si>
    <t>Cantidad Producto Obtenido</t>
  </si>
  <si>
    <t>Cantidad Población Beneficiada</t>
  </si>
  <si>
    <t>Municipios Beneficiados</t>
  </si>
  <si>
    <t>Localidades Beneficiadas</t>
  </si>
  <si>
    <t>Actividad Cumplida (SI o NO)</t>
  </si>
  <si>
    <t>Ejecución Financiera</t>
  </si>
  <si>
    <t>Registro Administrativo</t>
  </si>
  <si>
    <t>Observaciones al Primer Trimestre</t>
  </si>
  <si>
    <t>NOMBRE COLUMNA</t>
  </si>
  <si>
    <t>INSTRUCCIÓN</t>
  </si>
  <si>
    <t>Escriba el indicador que mejor sirva para medir el producto a obtener (por ej:, tasa de deserción, tasa de mortalidad infantil, número de estudiantes beneficiados, número de aulas construidas, número de kilómetros mantenidos, % de municipios asistidos, número de bibliotecas dotadas, etc.)</t>
  </si>
  <si>
    <r>
      <t>Solo escriba una cifra que indique cuánto se obtuvo del indicador anterior al corte del seguimiento; no vuelva a escribir el indicador. (Solo digite, por ej: 2350, 158, 58%, etc.). Aquí no escriba nada de texto,</t>
    </r>
    <r>
      <rPr>
        <b/>
        <i/>
        <sz val="12"/>
        <color theme="1"/>
        <rFont val="Arial Narrow"/>
        <family val="2"/>
      </rPr>
      <t>solo la cifra</t>
    </r>
  </si>
  <si>
    <r>
      <t xml:space="preserve">Para cada tipo de población beneficiaria identificada, escriba </t>
    </r>
    <r>
      <rPr>
        <b/>
        <i/>
        <sz val="12"/>
        <color theme="1"/>
        <rFont val="Arial Narrow"/>
        <family val="2"/>
      </rPr>
      <t>solo el dato</t>
    </r>
    <r>
      <rPr>
        <sz val="12"/>
        <color theme="1"/>
        <rFont val="Arial Narrow"/>
        <family val="2"/>
      </rPr>
      <t xml:space="preserve"> de cuántos se beneficiaron, sin texto, ni símbolos, por ej: 13400, 150, 345, etc.</t>
    </r>
  </si>
  <si>
    <t>Escriba el o los municipios en donde a la fecha se ha ejecutado el proyecto (si son todos los municipios, escriba Todos, si son los municipios no certificados - Educación y Salud-, escriba Municipios no Certificados)</t>
  </si>
  <si>
    <t>Si la ejecución es en alguna localidad específica del Municipio, escriba el nombre y entre paréntesis el municipio al cual pertenece</t>
  </si>
  <si>
    <r>
      <t xml:space="preserve">De acuerdo al plazo previsto para cada Actividad, escriba </t>
    </r>
    <r>
      <rPr>
        <b/>
        <sz val="12"/>
        <color theme="1"/>
        <rFont val="Arial Narrow"/>
        <family val="2"/>
      </rPr>
      <t>SI</t>
    </r>
    <r>
      <rPr>
        <sz val="12"/>
        <color theme="1"/>
        <rFont val="Arial Narrow"/>
        <family val="2"/>
      </rPr>
      <t xml:space="preserve"> o </t>
    </r>
    <r>
      <rPr>
        <b/>
        <sz val="12"/>
        <color theme="1"/>
        <rFont val="Arial Narrow"/>
        <family val="2"/>
      </rPr>
      <t>NO</t>
    </r>
    <r>
      <rPr>
        <sz val="12"/>
        <color theme="1"/>
        <rFont val="Arial Narrow"/>
        <family val="2"/>
      </rPr>
      <t>, dependiendo si la actividad se cumplió o no. No escriba nada más. Cualquier observación, indíquela en la última columna</t>
    </r>
  </si>
  <si>
    <r>
      <t xml:space="preserve">Escriba la cifra, sin símbolos, ni texto, ni puntos, ni comas, de la cantidad financiera REALMENTE ejecutada a la fecha. No escriba las fuentes, ni agregue ningún texto, </t>
    </r>
    <r>
      <rPr>
        <b/>
        <sz val="12"/>
        <color theme="1"/>
        <rFont val="Arial Narrow"/>
        <family val="2"/>
      </rPr>
      <t>SOLO LA CIFRA</t>
    </r>
  </si>
  <si>
    <t>Escriba los números de CDP, Convenios y/o Registros Presupuestales que soportan el proyecto. Esta información nos servirá para identificar mejor el gasto en la ejecución presupuestal</t>
  </si>
  <si>
    <t>Escriba las observaciones que considere importantes que expliquen hechos y situaciones relativas a la gestión en el I Trimestre-2018</t>
  </si>
  <si>
    <t>Adolescentes</t>
  </si>
  <si>
    <t>Jóvenes</t>
  </si>
  <si>
    <t>Mujeres</t>
  </si>
  <si>
    <t>Víctimas (según Ley 1448 de 2011)</t>
  </si>
  <si>
    <t>Reincorporados</t>
  </si>
  <si>
    <t>Personas mayores</t>
  </si>
  <si>
    <t>Personas con discapacidad</t>
  </si>
  <si>
    <t>LGBTIQ</t>
  </si>
  <si>
    <t>Población rural y campesina</t>
  </si>
  <si>
    <t>Personas en situación de reclusión</t>
  </si>
  <si>
    <t>Defensores y defensoras de derechos humanos</t>
  </si>
  <si>
    <t>Periodistas</t>
  </si>
  <si>
    <t>Jóvenes en el sistema de responsabilidad penal adolescente</t>
  </si>
  <si>
    <t>Líderes Cívicos y Sociales</t>
  </si>
  <si>
    <t>Defensores ambientales</t>
  </si>
  <si>
    <t>Funcionarios públicos</t>
  </si>
  <si>
    <t>Migrantes</t>
  </si>
  <si>
    <t>Diseño e implementacion de la página web de la Gobernación de Magdalena</t>
  </si>
  <si>
    <t>Página web institucional</t>
  </si>
  <si>
    <t>Página web implementada</t>
  </si>
  <si>
    <t>Creación de contenido digital para charlas con estudiantes de 9, 10 y 11 grado</t>
  </si>
  <si>
    <t>15 municipios con decreto u ordenanza de institucionalidad TIC</t>
  </si>
  <si>
    <t>Municipios  con decreto u ordenanza TIC</t>
  </si>
  <si>
    <t>Municipios con  apropiación TIC</t>
  </si>
  <si>
    <t xml:space="preserve">Institucionalidad (decreto/ordenanza)  y gestión y apropiación TIC  en Municipios del Magdalena </t>
  </si>
  <si>
    <t>Desarrollo de talleres municipales de apropiación TIC en PVD</t>
  </si>
  <si>
    <t>Reunión con alcaldes para la  creación de la institucionalidad TIC municipales</t>
  </si>
  <si>
    <t xml:space="preserve"> 7 municipíos con apropiación TIC</t>
  </si>
  <si>
    <t>No. De sitios web</t>
  </si>
  <si>
    <t>Número de documentos POD elaborados</t>
  </si>
  <si>
    <t>SI</t>
  </si>
  <si>
    <t>NO</t>
  </si>
  <si>
    <t>Proyecto SIG con recursos aprobados</t>
  </si>
  <si>
    <t>Número de municipios apoyados en capacitación de POD</t>
  </si>
  <si>
    <t>Documento aprobado de Plan Regional por RAP Caribe</t>
  </si>
  <si>
    <t>Número de proyectos concertados para gestión de recursos</t>
  </si>
  <si>
    <t>Número de dependencias que reportan en el trimestre avances de plan de acción 2018</t>
  </si>
  <si>
    <t>Número de solicitudes de informes de avances de plan de acción 2018</t>
  </si>
  <si>
    <t>Documento elaborado. SI= 1; NO= 0</t>
  </si>
  <si>
    <t>Número de audiencias de rendición de cuentas realizadas</t>
  </si>
  <si>
    <t>Documento de anteproyecto de POAI 2019 elaborado. SI= 1; NO= 0</t>
  </si>
  <si>
    <t>Documento de POAI 2019 aprobado en Consejo de Gobierno. SI= 1; NO= 0</t>
  </si>
  <si>
    <t>Número de informes en el año de análisis de la inversión 2018</t>
  </si>
  <si>
    <t>Número de sesiones del CDPS realizadas en 2018</t>
  </si>
  <si>
    <t>Documento de análisis anual de ejecución del Marco de Superación de la Pobreza Extrema. SI=1; NO= 0</t>
  </si>
  <si>
    <t>Número de programas sociales con fichas reportadas</t>
  </si>
  <si>
    <t>Esta meta se cumplirá a partir del segundo semestre de 2018</t>
  </si>
  <si>
    <t>Documento de política pública de trabajo decente elaborado. SI= 1; NO= 0</t>
  </si>
  <si>
    <t>Documento de proyecto de Ordenanza elaborado. SI= 1; NO= 0</t>
  </si>
  <si>
    <t>Documento de Análisis Territorial elaborado. SI= 1; NO= 0</t>
  </si>
  <si>
    <t>Administrar los recursos del SGP-APSB de los municipios descertificados en agua potable y saneamiento básico</t>
  </si>
  <si>
    <t>Incorporar y en el presupuesto departamental los recursos del SGP-APSB asignados al municipio de aracataca</t>
  </si>
  <si>
    <t>Decreto de incorporación de recursos del balance</t>
  </si>
  <si>
    <t>N.A</t>
  </si>
  <si>
    <t>Cabecera municipal y corregimiento del cauca</t>
  </si>
  <si>
    <t>N/A</t>
  </si>
  <si>
    <t>Con respecto a la fuente de financiación, corresponde a gastos administrativos de la Gobernación</t>
  </si>
  <si>
    <t>Decreto de incorporación de recursos de la ultima doceava de 2017 y once docevas de 2018</t>
  </si>
  <si>
    <t>Cabecera municipal y corregimientos del cauca, sampues y buenos aires</t>
  </si>
  <si>
    <t xml:space="preserve">Convenio con el operador (es) de los servicios públicos de acueducto, alcantarillado y aseo </t>
  </si>
  <si>
    <t>Registro de reporte de información al FUT</t>
  </si>
  <si>
    <t xml:space="preserve">Nayid Diaz Granados </t>
  </si>
  <si>
    <t>1- Con respecto a la fuente de financiación, corresponde a gastos administrativos de la Gobernación.                                            2- La fecha limite del primer reporte finaliza el 30.04.2018</t>
  </si>
  <si>
    <t>Incorporados y ejecutados en el presupuesto departamental los recursos del SGP-APSB asignados al municipio de pedraza</t>
  </si>
  <si>
    <t>Cabecera municipal y corregimientos de bomba, guaiquirí, bahía honda y heredia</t>
  </si>
  <si>
    <t>Incorporar y en el presupuesto departamental los recursos del SGP-APSB asignados al municipio de Remolino</t>
  </si>
  <si>
    <t>Cabecera municipal</t>
  </si>
  <si>
    <t xml:space="preserve">Proyecto para el mejoramiento de la prestación de los servicios publicos de acueducto, alcantarillado y aseo y/o ampliación de cobertura </t>
  </si>
  <si>
    <t>Los recursos corresponden al Sistema General de Participaciones partidfa Agua Potable y Saneamiento Básico</t>
  </si>
  <si>
    <t>Incorporar y en el presupuesto departamental los recursos del SGP-APSB asignados al municipio de Sitionuevo</t>
  </si>
  <si>
    <t xml:space="preserve">Cabecera municipal, corregimiento de palermo, nueva venecia y buenavista y la vereda san antonio </t>
  </si>
  <si>
    <t>Apoyar técnica y adminstrativamente a los municipios descertificados</t>
  </si>
  <si>
    <t>Asegurar la prestación de los servicios públicos domiciliarios en el municipio de aracataca</t>
  </si>
  <si>
    <t>Lograr certificación del municipio</t>
  </si>
  <si>
    <t>Programar jornada de revisión al Sistema Unico de Información - SUI</t>
  </si>
  <si>
    <t>Realizar acta de revisión al SUI</t>
  </si>
  <si>
    <t xml:space="preserve">Cancelar los subsidios de los 12 meses al operador aguas de aracataca </t>
  </si>
  <si>
    <t>Cancelar los subsidios de los 12 meses al operador Interaseo</t>
  </si>
  <si>
    <t>Cancelar los subsidios de 9 meses al operador Aquamag</t>
  </si>
  <si>
    <t>Corregimiento de Samupes y Buenos Aires</t>
  </si>
  <si>
    <t>Cancelar los subsidios de los 12 meses al operador Asucauca</t>
  </si>
  <si>
    <t>Corregimiento del cauca</t>
  </si>
  <si>
    <t>Realziar al menos 3 visitas de seguimiento al año</t>
  </si>
  <si>
    <t>Todo el municipio</t>
  </si>
  <si>
    <t>otros</t>
  </si>
  <si>
    <t>La ejecución de este proyecto no corresponde a la OAP, esta solo gestiona la presentación del mismo al OCAD respectivo para su trámite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</si>
</sst>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[$-C0A]d\-mmm\-yyyy;@"/>
    <numFmt numFmtId="165" formatCode="_-* #,##0\ _€_-;\-* #,##0\ _€_-;_-* &quot;-&quot;??\ _€_-;_-@_-"/>
    <numFmt numFmtId="166" formatCode="[$$-240A]\ #,##0.00"/>
    <numFmt numFmtId="167" formatCode="[$-C0A]d\-mmm\-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sz val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i/>
      <sz val="12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 applyFill="0" applyBorder="0" applyAlignment="0" applyProtection="0"/>
    <xf numFmtId="0" fontId="11" fillId="0" borderId="0"/>
    <xf numFmtId="167" fontId="1" fillId="0" borderId="0" applyFont="0" applyFill="0" applyBorder="0" applyAlignment="0" applyProtection="0"/>
  </cellStyleXfs>
  <cellXfs count="28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165" fontId="3" fillId="0" borderId="4" xfId="1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165" fontId="3" fillId="0" borderId="9" xfId="1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8" fillId="0" borderId="0" xfId="2" quotePrefix="1" applyNumberFormat="1" applyFont="1" applyFill="1" applyBorder="1" applyAlignment="1">
      <alignment vertical="center"/>
    </xf>
    <xf numFmtId="3" fontId="8" fillId="0" borderId="0" xfId="2" quotePrefix="1" applyNumberFormat="1" applyFont="1" applyFill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165" fontId="9" fillId="0" borderId="4" xfId="1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165" fontId="9" fillId="0" borderId="1" xfId="1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165" fontId="3" fillId="0" borderId="21" xfId="1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164" fontId="2" fillId="0" borderId="21" xfId="0" applyNumberFormat="1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left" vertical="center" wrapText="1"/>
    </xf>
    <xf numFmtId="164" fontId="2" fillId="3" borderId="4" xfId="0" applyNumberFormat="1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21" xfId="0" applyNumberFormat="1" applyFont="1" applyFill="1" applyBorder="1" applyAlignment="1">
      <alignment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left" vertical="center" wrapText="1"/>
    </xf>
    <xf numFmtId="3" fontId="2" fillId="0" borderId="19" xfId="0" applyNumberFormat="1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164" fontId="10" fillId="0" borderId="4" xfId="0" applyNumberFormat="1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164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21" xfId="0" applyFont="1" applyBorder="1" applyAlignment="1">
      <alignment horizontal="left" vertical="center" wrapText="1"/>
    </xf>
    <xf numFmtId="164" fontId="10" fillId="0" borderId="21" xfId="0" applyNumberFormat="1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16" fontId="8" fillId="3" borderId="1" xfId="3" applyNumberFormat="1" applyFont="1" applyFill="1" applyBorder="1" applyAlignment="1">
      <alignment vertical="center" wrapText="1"/>
    </xf>
    <xf numFmtId="16" fontId="8" fillId="3" borderId="1" xfId="3" applyNumberFormat="1" applyFont="1" applyFill="1" applyBorder="1" applyAlignment="1">
      <alignment horizontal="left" vertical="center" wrapText="1"/>
    </xf>
    <xf numFmtId="0" fontId="8" fillId="0" borderId="4" xfId="3" applyFont="1" applyBorder="1" applyAlignment="1">
      <alignment vertical="center" wrapText="1"/>
    </xf>
    <xf numFmtId="16" fontId="8" fillId="3" borderId="9" xfId="3" applyNumberFormat="1" applyFont="1" applyFill="1" applyBorder="1" applyAlignment="1">
      <alignment horizontal="left" vertical="center" wrapText="1"/>
    </xf>
    <xf numFmtId="4" fontId="3" fillId="0" borderId="27" xfId="0" applyNumberFormat="1" applyFont="1" applyBorder="1" applyAlignment="1">
      <alignment vertical="center" wrapText="1"/>
    </xf>
    <xf numFmtId="166" fontId="8" fillId="0" borderId="28" xfId="0" applyNumberFormat="1" applyFont="1" applyBorder="1" applyAlignment="1">
      <alignment horizontal="center" vertical="center" wrapText="1"/>
    </xf>
    <xf numFmtId="166" fontId="8" fillId="0" borderId="30" xfId="0" applyNumberFormat="1" applyFont="1" applyBorder="1" applyAlignment="1">
      <alignment horizontal="center" vertical="center" wrapText="1"/>
    </xf>
    <xf numFmtId="166" fontId="2" fillId="0" borderId="28" xfId="0" applyNumberFormat="1" applyFont="1" applyBorder="1" applyAlignment="1">
      <alignment horizontal="center" vertical="center" wrapText="1"/>
    </xf>
    <xf numFmtId="166" fontId="2" fillId="0" borderId="30" xfId="0" applyNumberFormat="1" applyFont="1" applyBorder="1" applyAlignment="1">
      <alignment horizontal="center" vertical="center" wrapText="1"/>
    </xf>
    <xf numFmtId="166" fontId="2" fillId="0" borderId="29" xfId="0" applyNumberFormat="1" applyFont="1" applyBorder="1" applyAlignment="1">
      <alignment horizontal="center" vertical="center" wrapText="1"/>
    </xf>
    <xf numFmtId="166" fontId="2" fillId="0" borderId="31" xfId="0" applyNumberFormat="1" applyFont="1" applyBorder="1" applyAlignment="1">
      <alignment horizontal="center" vertical="center" wrapText="1"/>
    </xf>
    <xf numFmtId="166" fontId="2" fillId="0" borderId="32" xfId="0" applyNumberFormat="1" applyFont="1" applyBorder="1" applyAlignment="1">
      <alignment horizontal="center" vertical="center" wrapText="1"/>
    </xf>
    <xf numFmtId="166" fontId="2" fillId="0" borderId="33" xfId="0" applyNumberFormat="1" applyFont="1" applyBorder="1" applyAlignment="1">
      <alignment horizontal="center" vertical="center" wrapText="1"/>
    </xf>
    <xf numFmtId="166" fontId="2" fillId="0" borderId="34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/>
    </xf>
    <xf numFmtId="14" fontId="2" fillId="0" borderId="0" xfId="0" applyNumberFormat="1" applyFont="1" applyBorder="1" applyAlignment="1">
      <alignment horizontal="center" vertical="center"/>
    </xf>
    <xf numFmtId="166" fontId="8" fillId="0" borderId="36" xfId="0" applyNumberFormat="1" applyFont="1" applyBorder="1" applyAlignment="1">
      <alignment horizontal="center" vertical="center" wrapText="1"/>
    </xf>
    <xf numFmtId="166" fontId="8" fillId="0" borderId="37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3" borderId="36" xfId="0" applyFont="1" applyFill="1" applyBorder="1" applyAlignment="1">
      <alignment horizontal="left" vertical="center" wrapText="1"/>
    </xf>
    <xf numFmtId="0" fontId="2" fillId="3" borderId="41" xfId="0" applyFont="1" applyFill="1" applyBorder="1" applyAlignment="1">
      <alignment vertical="center" wrapText="1"/>
    </xf>
    <xf numFmtId="0" fontId="2" fillId="3" borderId="37" xfId="0" applyFont="1" applyFill="1" applyBorder="1" applyAlignment="1">
      <alignment horizontal="left" vertical="center" wrapText="1"/>
    </xf>
    <xf numFmtId="0" fontId="2" fillId="3" borderId="37" xfId="0" applyFont="1" applyFill="1" applyBorder="1" applyAlignment="1">
      <alignment vertical="center" wrapText="1"/>
    </xf>
    <xf numFmtId="0" fontId="2" fillId="3" borderId="38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8" fillId="0" borderId="36" xfId="3" applyFont="1" applyBorder="1" applyAlignment="1">
      <alignment vertical="center" wrapText="1"/>
    </xf>
    <xf numFmtId="16" fontId="8" fillId="3" borderId="37" xfId="3" applyNumberFormat="1" applyFont="1" applyFill="1" applyBorder="1" applyAlignment="1">
      <alignment vertical="center" wrapText="1"/>
    </xf>
    <xf numFmtId="16" fontId="8" fillId="3" borderId="37" xfId="3" applyNumberFormat="1" applyFont="1" applyFill="1" applyBorder="1" applyAlignment="1">
      <alignment horizontal="left" vertical="center" wrapText="1"/>
    </xf>
    <xf numFmtId="16" fontId="8" fillId="3" borderId="38" xfId="3" applyNumberFormat="1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2" fillId="0" borderId="21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3" fontId="8" fillId="0" borderId="9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66" fontId="2" fillId="0" borderId="18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166" fontId="2" fillId="0" borderId="2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166" fontId="2" fillId="0" borderId="9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66" fontId="2" fillId="0" borderId="18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166" fontId="2" fillId="0" borderId="4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 wrapText="1"/>
    </xf>
    <xf numFmtId="166" fontId="2" fillId="0" borderId="9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6" fontId="2" fillId="0" borderId="21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horizontal="center" vertical="center" wrapText="1"/>
    </xf>
    <xf numFmtId="165" fontId="3" fillId="0" borderId="4" xfId="1" applyNumberFormat="1" applyFont="1" applyBorder="1" applyAlignment="1">
      <alignment vertical="center" wrapText="1"/>
    </xf>
    <xf numFmtId="165" fontId="3" fillId="0" borderId="1" xfId="1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166" fontId="2" fillId="0" borderId="18" xfId="0" applyNumberFormat="1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center" vertical="center" wrapText="1"/>
    </xf>
    <xf numFmtId="166" fontId="2" fillId="0" borderId="19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4" fontId="2" fillId="0" borderId="13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6" fontId="2" fillId="0" borderId="9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left" vertical="center" wrapText="1"/>
    </xf>
    <xf numFmtId="3" fontId="2" fillId="0" borderId="19" xfId="0" applyNumberFormat="1" applyFont="1" applyBorder="1" applyAlignment="1">
      <alignment horizontal="left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66" fontId="8" fillId="0" borderId="4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21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21" xfId="0" applyNumberFormat="1" applyFont="1" applyBorder="1" applyAlignment="1">
      <alignment horizontal="center" vertical="center" wrapText="1"/>
    </xf>
  </cellXfs>
  <cellStyles count="5">
    <cellStyle name="Millares" xfId="1" builtinId="3"/>
    <cellStyle name="Millares 2" xfId="4"/>
    <cellStyle name="Normal" xfId="0" builtinId="0"/>
    <cellStyle name="Normal 2" xfId="3"/>
    <cellStyle name="Normal_Censos 1951-1993" xfId="2"/>
  </cellStyles>
  <dxfs count="1">
    <dxf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E6" sqref="E6"/>
    </sheetView>
  </sheetViews>
  <sheetFormatPr baseColWidth="10" defaultColWidth="11.5546875" defaultRowHeight="15.6" x14ac:dyDescent="0.3"/>
  <cols>
    <col min="1" max="1" width="26.6640625" style="144" customWidth="1"/>
    <col min="2" max="2" width="92.5546875" style="145" customWidth="1"/>
    <col min="3" max="16384" width="11.5546875" style="144"/>
  </cols>
  <sheetData>
    <row r="1" spans="1:2" x14ac:dyDescent="0.3">
      <c r="A1" s="142" t="s">
        <v>368</v>
      </c>
      <c r="B1" s="143" t="s">
        <v>369</v>
      </c>
    </row>
    <row r="2" spans="1:2" ht="7.95" customHeight="1" x14ac:dyDescent="0.25"/>
    <row r="3" spans="1:2" ht="46.8" x14ac:dyDescent="0.3">
      <c r="A3" s="146" t="s">
        <v>359</v>
      </c>
      <c r="B3" s="147" t="s">
        <v>370</v>
      </c>
    </row>
    <row r="4" spans="1:2" s="150" customFormat="1" ht="7.95" customHeight="1" x14ac:dyDescent="0.25">
      <c r="A4" s="148"/>
      <c r="B4" s="149"/>
    </row>
    <row r="5" spans="1:2" ht="31.2" x14ac:dyDescent="0.3">
      <c r="A5" s="146" t="s">
        <v>360</v>
      </c>
      <c r="B5" s="147" t="s">
        <v>371</v>
      </c>
    </row>
    <row r="6" spans="1:2" s="150" customFormat="1" ht="7.95" customHeight="1" x14ac:dyDescent="0.25">
      <c r="A6" s="148"/>
      <c r="B6" s="149"/>
    </row>
    <row r="7" spans="1:2" ht="31.2" x14ac:dyDescent="0.3">
      <c r="A7" s="146" t="s">
        <v>361</v>
      </c>
      <c r="B7" s="147" t="s">
        <v>372</v>
      </c>
    </row>
    <row r="8" spans="1:2" s="150" customFormat="1" ht="7.95" customHeight="1" x14ac:dyDescent="0.25">
      <c r="A8" s="148"/>
      <c r="B8" s="149"/>
    </row>
    <row r="9" spans="1:2" ht="31.2" x14ac:dyDescent="0.3">
      <c r="A9" s="146" t="s">
        <v>362</v>
      </c>
      <c r="B9" s="147" t="s">
        <v>373</v>
      </c>
    </row>
    <row r="10" spans="1:2" s="150" customFormat="1" ht="7.95" customHeight="1" x14ac:dyDescent="0.3">
      <c r="A10" s="148"/>
      <c r="B10" s="149"/>
    </row>
    <row r="11" spans="1:2" ht="28.2" customHeight="1" x14ac:dyDescent="0.3">
      <c r="A11" s="146" t="s">
        <v>363</v>
      </c>
      <c r="B11" s="147" t="s">
        <v>374</v>
      </c>
    </row>
    <row r="12" spans="1:2" s="150" customFormat="1" ht="7.95" customHeight="1" x14ac:dyDescent="0.3">
      <c r="A12" s="148"/>
      <c r="B12" s="149"/>
    </row>
    <row r="13" spans="1:2" ht="31.2" x14ac:dyDescent="0.3">
      <c r="A13" s="146" t="s">
        <v>364</v>
      </c>
      <c r="B13" s="147" t="s">
        <v>375</v>
      </c>
    </row>
    <row r="14" spans="1:2" s="150" customFormat="1" ht="7.95" customHeight="1" x14ac:dyDescent="0.3">
      <c r="A14" s="148"/>
      <c r="B14" s="149"/>
    </row>
    <row r="15" spans="1:2" ht="31.2" x14ac:dyDescent="0.3">
      <c r="A15" s="146" t="s">
        <v>365</v>
      </c>
      <c r="B15" s="147" t="s">
        <v>376</v>
      </c>
    </row>
    <row r="16" spans="1:2" s="150" customFormat="1" ht="7.95" customHeight="1" x14ac:dyDescent="0.3">
      <c r="A16" s="151"/>
      <c r="B16" s="149"/>
    </row>
    <row r="17" spans="1:2" ht="31.2" x14ac:dyDescent="0.3">
      <c r="A17" s="146" t="s">
        <v>366</v>
      </c>
      <c r="B17" s="147" t="s">
        <v>377</v>
      </c>
    </row>
    <row r="18" spans="1:2" s="150" customFormat="1" ht="7.95" customHeight="1" thickBot="1" x14ac:dyDescent="0.35">
      <c r="A18" s="152"/>
      <c r="B18" s="149"/>
    </row>
    <row r="19" spans="1:2" ht="31.2" x14ac:dyDescent="0.3">
      <c r="A19" s="146" t="s">
        <v>367</v>
      </c>
      <c r="B19" s="147" t="s">
        <v>378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998"/>
  <sheetViews>
    <sheetView tabSelected="1" zoomScale="78" zoomScaleNormal="78" workbookViewId="0">
      <pane ySplit="6" topLeftCell="A107" activePane="bottomLeft" state="frozen"/>
      <selection activeCell="B1" sqref="B1"/>
      <selection pane="bottomLeft" activeCell="A111" sqref="A111:A115"/>
    </sheetView>
  </sheetViews>
  <sheetFormatPr baseColWidth="10" defaultColWidth="11.5546875" defaultRowHeight="13.8" x14ac:dyDescent="0.3"/>
  <cols>
    <col min="1" max="1" width="29" style="1" customWidth="1"/>
    <col min="2" max="2" width="12.109375" style="1" hidden="1" customWidth="1"/>
    <col min="3" max="3" width="16.88671875" style="1" bestFit="1" customWidth="1"/>
    <col min="4" max="4" width="19.44140625" style="1" customWidth="1"/>
    <col min="5" max="5" width="16.88671875" style="1" customWidth="1"/>
    <col min="6" max="6" width="41.109375" style="1" customWidth="1"/>
    <col min="7" max="7" width="15.33203125" style="1" bestFit="1" customWidth="1"/>
    <col min="8" max="8" width="15.33203125" style="1" customWidth="1"/>
    <col min="9" max="12" width="19.109375" style="1" customWidth="1"/>
    <col min="13" max="13" width="6.5546875" style="15" customWidth="1"/>
    <col min="14" max="14" width="28.6640625" style="1" customWidth="1"/>
    <col min="15" max="15" width="12.109375" style="1" customWidth="1"/>
    <col min="16" max="16" width="10.33203125" style="1" customWidth="1"/>
    <col min="17" max="17" width="18.88671875" style="1" customWidth="1"/>
    <col min="18" max="20" width="18.6640625" style="1" customWidth="1"/>
    <col min="21" max="21" width="20.44140625" style="1" bestFit="1" customWidth="1"/>
    <col min="22" max="22" width="50.6640625" style="1" customWidth="1"/>
    <col min="23" max="23" width="11.5546875" style="1"/>
    <col min="24" max="24" width="50.109375" style="1" customWidth="1"/>
    <col min="25" max="16384" width="11.5546875" style="1"/>
  </cols>
  <sheetData>
    <row r="1" spans="1:22" x14ac:dyDescent="0.3">
      <c r="A1" s="3" t="s">
        <v>13</v>
      </c>
      <c r="B1" s="3"/>
      <c r="C1" s="239" t="s">
        <v>256</v>
      </c>
      <c r="D1" s="239"/>
      <c r="E1" s="239"/>
      <c r="F1" s="239"/>
      <c r="G1" s="239"/>
      <c r="H1" s="239"/>
      <c r="I1" s="239"/>
      <c r="J1" s="241" t="s">
        <v>15</v>
      </c>
      <c r="K1" s="241"/>
      <c r="L1" s="241"/>
      <c r="M1" s="241"/>
      <c r="N1" s="239" t="s">
        <v>258</v>
      </c>
      <c r="O1" s="239"/>
      <c r="P1" s="239"/>
      <c r="Q1" s="239"/>
      <c r="R1" s="239"/>
      <c r="S1" s="239"/>
      <c r="T1" s="239"/>
      <c r="U1" s="239"/>
      <c r="V1" s="31"/>
    </row>
    <row r="2" spans="1:22" x14ac:dyDescent="0.3">
      <c r="A2" s="3" t="s">
        <v>14</v>
      </c>
      <c r="B2" s="3"/>
      <c r="C2" s="240" t="s">
        <v>257</v>
      </c>
      <c r="D2" s="240"/>
      <c r="E2" s="240"/>
      <c r="F2" s="240"/>
      <c r="G2" s="240"/>
      <c r="H2" s="240"/>
      <c r="I2" s="240"/>
      <c r="J2" s="241" t="s">
        <v>16</v>
      </c>
      <c r="K2" s="241"/>
      <c r="L2" s="241"/>
      <c r="M2" s="241"/>
      <c r="N2" s="242">
        <f ca="1">NOW()</f>
        <v>43312.409827662035</v>
      </c>
      <c r="O2" s="242"/>
      <c r="P2" s="242"/>
      <c r="Q2" s="242"/>
      <c r="R2" s="242"/>
      <c r="S2" s="242"/>
      <c r="T2" s="242"/>
      <c r="U2" s="242"/>
      <c r="V2" s="120"/>
    </row>
    <row r="3" spans="1:22" x14ac:dyDescent="0.3">
      <c r="A3" s="3"/>
      <c r="B3" s="3"/>
      <c r="C3" s="31"/>
      <c r="D3" s="31"/>
      <c r="E3" s="31"/>
      <c r="F3" s="31"/>
      <c r="G3" s="31"/>
      <c r="H3" s="31"/>
      <c r="I3" s="31"/>
      <c r="J3" s="32"/>
      <c r="K3" s="95"/>
      <c r="L3" s="95"/>
      <c r="M3" s="2"/>
      <c r="N3" s="31"/>
      <c r="O3" s="31"/>
      <c r="P3" s="31"/>
      <c r="Q3" s="31"/>
      <c r="R3" s="31"/>
      <c r="S3" s="31"/>
      <c r="T3" s="31"/>
      <c r="U3" s="31"/>
      <c r="V3" s="31"/>
    </row>
    <row r="4" spans="1:22" ht="14.4" thickBot="1" x14ac:dyDescent="0.35"/>
    <row r="5" spans="1:22" s="2" customFormat="1" x14ac:dyDescent="0.3">
      <c r="A5" s="249" t="s">
        <v>0</v>
      </c>
      <c r="B5" s="226" t="s">
        <v>18</v>
      </c>
      <c r="C5" s="243" t="s">
        <v>1</v>
      </c>
      <c r="D5" s="273" t="s">
        <v>359</v>
      </c>
      <c r="E5" s="273" t="s">
        <v>360</v>
      </c>
      <c r="F5" s="243" t="s">
        <v>2</v>
      </c>
      <c r="G5" s="243"/>
      <c r="H5" s="273" t="s">
        <v>361</v>
      </c>
      <c r="I5" s="243" t="s">
        <v>10</v>
      </c>
      <c r="J5" s="243"/>
      <c r="K5" s="273" t="s">
        <v>362</v>
      </c>
      <c r="L5" s="273" t="s">
        <v>363</v>
      </c>
      <c r="M5" s="243" t="s">
        <v>3</v>
      </c>
      <c r="N5" s="243"/>
      <c r="O5" s="243" t="s">
        <v>4</v>
      </c>
      <c r="P5" s="273" t="s">
        <v>364</v>
      </c>
      <c r="Q5" s="243" t="s">
        <v>5</v>
      </c>
      <c r="R5" s="243" t="s">
        <v>6</v>
      </c>
      <c r="S5" s="273" t="s">
        <v>365</v>
      </c>
      <c r="T5" s="273" t="s">
        <v>366</v>
      </c>
      <c r="U5" s="245" t="s">
        <v>7</v>
      </c>
      <c r="V5" s="271" t="s">
        <v>367</v>
      </c>
    </row>
    <row r="6" spans="1:22" ht="14.4" thickBot="1" x14ac:dyDescent="0.35">
      <c r="A6" s="250"/>
      <c r="B6" s="227"/>
      <c r="C6" s="244"/>
      <c r="D6" s="274"/>
      <c r="E6" s="274"/>
      <c r="F6" s="33" t="s">
        <v>8</v>
      </c>
      <c r="G6" s="33" t="s">
        <v>9</v>
      </c>
      <c r="H6" s="274"/>
      <c r="I6" s="33" t="s">
        <v>11</v>
      </c>
      <c r="J6" s="33" t="s">
        <v>12</v>
      </c>
      <c r="K6" s="274"/>
      <c r="L6" s="274"/>
      <c r="M6" s="244"/>
      <c r="N6" s="244"/>
      <c r="O6" s="244"/>
      <c r="P6" s="274"/>
      <c r="Q6" s="244"/>
      <c r="R6" s="244"/>
      <c r="S6" s="274"/>
      <c r="T6" s="274"/>
      <c r="U6" s="246"/>
      <c r="V6" s="272"/>
    </row>
    <row r="7" spans="1:22" s="7" customFormat="1" ht="41.4" x14ac:dyDescent="0.3">
      <c r="A7" s="265" t="s">
        <v>19</v>
      </c>
      <c r="B7" s="228"/>
      <c r="C7" s="267" t="s">
        <v>20</v>
      </c>
      <c r="D7" s="86" t="s">
        <v>408</v>
      </c>
      <c r="E7" s="86">
        <v>0</v>
      </c>
      <c r="F7" s="46" t="s">
        <v>21</v>
      </c>
      <c r="G7" s="47">
        <v>1298691</v>
      </c>
      <c r="H7" s="47">
        <v>0</v>
      </c>
      <c r="I7" s="46" t="s">
        <v>88</v>
      </c>
      <c r="J7" s="46" t="s">
        <v>22</v>
      </c>
      <c r="K7" s="86" t="s">
        <v>88</v>
      </c>
      <c r="L7" s="86" t="s">
        <v>22</v>
      </c>
      <c r="M7" s="48">
        <v>1</v>
      </c>
      <c r="N7" s="46" t="s">
        <v>23</v>
      </c>
      <c r="O7" s="49">
        <v>43189</v>
      </c>
      <c r="P7" s="49" t="s">
        <v>409</v>
      </c>
      <c r="Q7" s="50" t="s">
        <v>28</v>
      </c>
      <c r="R7" s="269">
        <v>290000000</v>
      </c>
      <c r="S7" s="110">
        <v>0</v>
      </c>
      <c r="T7" s="110"/>
      <c r="U7" s="51" t="s">
        <v>47</v>
      </c>
      <c r="V7" s="121"/>
    </row>
    <row r="8" spans="1:22" s="7" customFormat="1" ht="27.6" x14ac:dyDescent="0.3">
      <c r="A8" s="266"/>
      <c r="B8" s="229"/>
      <c r="C8" s="268"/>
      <c r="D8" s="87"/>
      <c r="E8" s="87"/>
      <c r="F8" s="52"/>
      <c r="G8" s="53"/>
      <c r="H8" s="53"/>
      <c r="I8" s="52"/>
      <c r="J8" s="52"/>
      <c r="K8" s="87"/>
      <c r="L8" s="87"/>
      <c r="M8" s="54">
        <v>2</v>
      </c>
      <c r="N8" s="52" t="s">
        <v>24</v>
      </c>
      <c r="O8" s="55">
        <v>43205</v>
      </c>
      <c r="P8" s="55" t="s">
        <v>410</v>
      </c>
      <c r="Q8" s="56" t="s">
        <v>29</v>
      </c>
      <c r="R8" s="270"/>
      <c r="S8" s="111"/>
      <c r="T8" s="111"/>
      <c r="U8" s="57"/>
      <c r="V8" s="122"/>
    </row>
    <row r="9" spans="1:22" s="7" customFormat="1" ht="27.6" x14ac:dyDescent="0.3">
      <c r="A9" s="266"/>
      <c r="B9" s="229"/>
      <c r="C9" s="268"/>
      <c r="D9" s="87"/>
      <c r="E9" s="87"/>
      <c r="F9" s="52"/>
      <c r="G9" s="53"/>
      <c r="H9" s="53"/>
      <c r="I9" s="52"/>
      <c r="J9" s="52"/>
      <c r="K9" s="87"/>
      <c r="L9" s="87"/>
      <c r="M9" s="54">
        <v>3</v>
      </c>
      <c r="N9" s="52" t="s">
        <v>25</v>
      </c>
      <c r="O9" s="55">
        <v>43291</v>
      </c>
      <c r="P9" s="55" t="s">
        <v>410</v>
      </c>
      <c r="Q9" s="56" t="s">
        <v>29</v>
      </c>
      <c r="R9" s="270"/>
      <c r="S9" s="111"/>
      <c r="T9" s="111"/>
      <c r="U9" s="57"/>
      <c r="V9" s="122"/>
    </row>
    <row r="10" spans="1:22" s="7" customFormat="1" ht="27.6" x14ac:dyDescent="0.3">
      <c r="A10" s="266"/>
      <c r="B10" s="229"/>
      <c r="C10" s="268"/>
      <c r="D10" s="87"/>
      <c r="E10" s="87"/>
      <c r="F10" s="52"/>
      <c r="G10" s="53"/>
      <c r="H10" s="53"/>
      <c r="I10" s="52"/>
      <c r="J10" s="52"/>
      <c r="K10" s="87"/>
      <c r="L10" s="87"/>
      <c r="M10" s="54">
        <v>4</v>
      </c>
      <c r="N10" s="52" t="s">
        <v>30</v>
      </c>
      <c r="O10" s="55">
        <v>43404</v>
      </c>
      <c r="P10" s="55" t="s">
        <v>410</v>
      </c>
      <c r="Q10" s="56" t="s">
        <v>31</v>
      </c>
      <c r="R10" s="270"/>
      <c r="S10" s="111"/>
      <c r="T10" s="111"/>
      <c r="U10" s="57"/>
      <c r="V10" s="122"/>
    </row>
    <row r="11" spans="1:22" s="7" customFormat="1" x14ac:dyDescent="0.3">
      <c r="A11" s="266"/>
      <c r="B11" s="229"/>
      <c r="C11" s="268"/>
      <c r="D11" s="87"/>
      <c r="E11" s="87"/>
      <c r="F11" s="52"/>
      <c r="G11" s="53"/>
      <c r="H11" s="53"/>
      <c r="I11" s="52"/>
      <c r="J11" s="52"/>
      <c r="K11" s="87"/>
      <c r="L11" s="87"/>
      <c r="M11" s="54">
        <v>5</v>
      </c>
      <c r="N11" s="52" t="s">
        <v>26</v>
      </c>
      <c r="O11" s="55">
        <v>43414</v>
      </c>
      <c r="P11" s="55" t="s">
        <v>410</v>
      </c>
      <c r="Q11" s="56" t="s">
        <v>32</v>
      </c>
      <c r="R11" s="270"/>
      <c r="S11" s="111"/>
      <c r="T11" s="111"/>
      <c r="U11" s="57"/>
      <c r="V11" s="122"/>
    </row>
    <row r="12" spans="1:22" s="7" customFormat="1" ht="28.2" thickBot="1" x14ac:dyDescent="0.35">
      <c r="A12" s="266"/>
      <c r="B12" s="229"/>
      <c r="C12" s="268"/>
      <c r="D12" s="87"/>
      <c r="E12" s="87"/>
      <c r="F12" s="52"/>
      <c r="G12" s="53"/>
      <c r="H12" s="157"/>
      <c r="I12" s="60"/>
      <c r="J12" s="52"/>
      <c r="K12" s="87"/>
      <c r="L12" s="87"/>
      <c r="M12" s="54">
        <v>6</v>
      </c>
      <c r="N12" s="52" t="s">
        <v>27</v>
      </c>
      <c r="O12" s="55">
        <v>43465</v>
      </c>
      <c r="P12" s="55" t="s">
        <v>410</v>
      </c>
      <c r="Q12" s="56" t="s">
        <v>33</v>
      </c>
      <c r="R12" s="270"/>
      <c r="S12" s="111"/>
      <c r="T12" s="111"/>
      <c r="U12" s="57"/>
      <c r="V12" s="122"/>
    </row>
    <row r="13" spans="1:22" s="7" customFormat="1" ht="41.4" x14ac:dyDescent="0.3">
      <c r="A13" s="251" t="s">
        <v>89</v>
      </c>
      <c r="B13" s="230"/>
      <c r="C13" s="233" t="s">
        <v>99</v>
      </c>
      <c r="D13" s="153" t="s">
        <v>411</v>
      </c>
      <c r="E13" s="153">
        <v>0</v>
      </c>
      <c r="F13" s="21"/>
      <c r="G13" s="22"/>
      <c r="H13" s="22"/>
      <c r="I13" s="1" t="s">
        <v>40</v>
      </c>
      <c r="J13" s="21" t="s">
        <v>22</v>
      </c>
      <c r="K13" s="84"/>
      <c r="L13" s="84"/>
      <c r="M13" s="23">
        <v>1</v>
      </c>
      <c r="N13" s="21" t="s">
        <v>101</v>
      </c>
      <c r="O13" s="24">
        <v>43189</v>
      </c>
      <c r="P13" s="24" t="s">
        <v>410</v>
      </c>
      <c r="Q13" s="25" t="s">
        <v>104</v>
      </c>
      <c r="R13" s="247">
        <v>250000000</v>
      </c>
      <c r="S13" s="112">
        <v>0</v>
      </c>
      <c r="T13" s="112"/>
      <c r="U13" s="37" t="s">
        <v>47</v>
      </c>
      <c r="V13" s="123"/>
    </row>
    <row r="14" spans="1:22" s="7" customFormat="1" ht="27.6" x14ac:dyDescent="0.3">
      <c r="A14" s="252"/>
      <c r="B14" s="231"/>
      <c r="C14" s="234"/>
      <c r="D14" s="154"/>
      <c r="E14" s="154"/>
      <c r="F14" s="9"/>
      <c r="G14" s="10"/>
      <c r="H14" s="10"/>
      <c r="I14" s="64"/>
      <c r="J14" s="9"/>
      <c r="K14" s="85"/>
      <c r="L14" s="85"/>
      <c r="M14" s="13">
        <v>2</v>
      </c>
      <c r="N14" s="9" t="s">
        <v>102</v>
      </c>
      <c r="O14" s="11">
        <v>43311</v>
      </c>
      <c r="P14" s="11" t="s">
        <v>410</v>
      </c>
      <c r="Q14" s="12" t="s">
        <v>104</v>
      </c>
      <c r="R14" s="248"/>
      <c r="S14" s="113"/>
      <c r="T14" s="113"/>
      <c r="U14" s="38"/>
      <c r="V14" s="124"/>
    </row>
    <row r="15" spans="1:22" s="7" customFormat="1" ht="41.4" x14ac:dyDescent="0.3">
      <c r="A15" s="252"/>
      <c r="B15" s="231"/>
      <c r="C15" s="234"/>
      <c r="D15" s="154"/>
      <c r="E15" s="154"/>
      <c r="F15" s="9"/>
      <c r="G15" s="10"/>
      <c r="H15" s="10"/>
      <c r="I15" s="64"/>
      <c r="J15" s="9"/>
      <c r="K15" s="85"/>
      <c r="L15" s="85"/>
      <c r="M15" s="13">
        <v>3</v>
      </c>
      <c r="N15" s="9" t="s">
        <v>103</v>
      </c>
      <c r="O15" s="11">
        <v>43403</v>
      </c>
      <c r="P15" s="11" t="s">
        <v>409</v>
      </c>
      <c r="Q15" s="12" t="s">
        <v>105</v>
      </c>
      <c r="R15" s="248"/>
      <c r="S15" s="113"/>
      <c r="T15" s="113"/>
      <c r="U15" s="38"/>
      <c r="V15" s="124"/>
    </row>
    <row r="16" spans="1:22" s="7" customFormat="1" ht="42" thickBot="1" x14ac:dyDescent="0.35">
      <c r="A16" s="252"/>
      <c r="B16" s="231"/>
      <c r="C16" s="59" t="s">
        <v>100</v>
      </c>
      <c r="D16" s="94" t="s">
        <v>412</v>
      </c>
      <c r="E16" s="94">
        <v>7</v>
      </c>
      <c r="F16" s="9"/>
      <c r="G16" s="10"/>
      <c r="H16" s="27"/>
      <c r="I16" s="158" t="s">
        <v>88</v>
      </c>
      <c r="J16" s="9" t="s">
        <v>22</v>
      </c>
      <c r="K16" s="85"/>
      <c r="L16" s="85"/>
      <c r="M16" s="13">
        <v>4</v>
      </c>
      <c r="N16" s="9"/>
      <c r="O16" s="11"/>
      <c r="P16" s="11"/>
      <c r="Q16" s="12"/>
      <c r="R16" s="248"/>
      <c r="S16" s="113"/>
      <c r="T16" s="113"/>
      <c r="U16" s="38"/>
      <c r="V16" s="124"/>
    </row>
    <row r="17" spans="1:22" s="7" customFormat="1" ht="41.4" x14ac:dyDescent="0.3">
      <c r="A17" s="210" t="s">
        <v>90</v>
      </c>
      <c r="B17" s="230"/>
      <c r="C17" s="214" t="s">
        <v>106</v>
      </c>
      <c r="D17" s="84" t="s">
        <v>413</v>
      </c>
      <c r="E17" s="84">
        <v>0</v>
      </c>
      <c r="F17" s="34"/>
      <c r="G17" s="22"/>
      <c r="H17" s="22"/>
      <c r="I17" s="1" t="s">
        <v>40</v>
      </c>
      <c r="J17" s="34" t="s">
        <v>22</v>
      </c>
      <c r="K17" s="84"/>
      <c r="L17" s="84"/>
      <c r="M17" s="23">
        <v>1</v>
      </c>
      <c r="N17" s="34" t="s">
        <v>107</v>
      </c>
      <c r="O17" s="24">
        <v>43220</v>
      </c>
      <c r="P17" s="24" t="s">
        <v>409</v>
      </c>
      <c r="Q17" s="25" t="s">
        <v>111</v>
      </c>
      <c r="R17" s="247">
        <v>0</v>
      </c>
      <c r="S17" s="112">
        <v>0</v>
      </c>
      <c r="T17" s="112"/>
      <c r="U17" s="37"/>
      <c r="V17" s="123"/>
    </row>
    <row r="18" spans="1:22" s="7" customFormat="1" ht="27.6" x14ac:dyDescent="0.3">
      <c r="A18" s="211"/>
      <c r="B18" s="231"/>
      <c r="C18" s="215"/>
      <c r="D18" s="85"/>
      <c r="E18" s="85"/>
      <c r="F18" s="35"/>
      <c r="G18" s="10"/>
      <c r="H18" s="10"/>
      <c r="I18" s="64"/>
      <c r="J18" s="35"/>
      <c r="K18" s="85"/>
      <c r="L18" s="85"/>
      <c r="M18" s="13">
        <v>2</v>
      </c>
      <c r="N18" s="35" t="s">
        <v>108</v>
      </c>
      <c r="O18" s="11">
        <v>43250</v>
      </c>
      <c r="P18" s="11" t="s">
        <v>410</v>
      </c>
      <c r="Q18" s="12" t="s">
        <v>112</v>
      </c>
      <c r="R18" s="248"/>
      <c r="S18" s="113"/>
      <c r="T18" s="113"/>
      <c r="U18" s="38"/>
      <c r="V18" s="124"/>
    </row>
    <row r="19" spans="1:22" s="7" customFormat="1" x14ac:dyDescent="0.3">
      <c r="A19" s="211"/>
      <c r="B19" s="231"/>
      <c r="C19" s="215"/>
      <c r="D19" s="85"/>
      <c r="E19" s="85"/>
      <c r="F19" s="35"/>
      <c r="G19" s="10"/>
      <c r="H19" s="10"/>
      <c r="I19" s="64"/>
      <c r="J19" s="35"/>
      <c r="K19" s="85"/>
      <c r="L19" s="85"/>
      <c r="M19" s="13">
        <v>3</v>
      </c>
      <c r="N19" s="35" t="s">
        <v>109</v>
      </c>
      <c r="O19" s="11">
        <v>43281</v>
      </c>
      <c r="P19" s="11" t="s">
        <v>409</v>
      </c>
      <c r="Q19" s="12" t="s">
        <v>33</v>
      </c>
      <c r="R19" s="248"/>
      <c r="S19" s="113"/>
      <c r="T19" s="113"/>
      <c r="U19" s="38"/>
      <c r="V19" s="124"/>
    </row>
    <row r="20" spans="1:22" s="7" customFormat="1" ht="28.2" thickBot="1" x14ac:dyDescent="0.35">
      <c r="A20" s="211"/>
      <c r="B20" s="231"/>
      <c r="C20" s="215"/>
      <c r="D20" s="85"/>
      <c r="E20" s="85"/>
      <c r="F20" s="35"/>
      <c r="G20" s="10"/>
      <c r="H20" s="27"/>
      <c r="I20" s="158"/>
      <c r="J20" s="35"/>
      <c r="K20" s="85"/>
      <c r="L20" s="85"/>
      <c r="M20" s="13">
        <v>4</v>
      </c>
      <c r="N20" s="35" t="s">
        <v>110</v>
      </c>
      <c r="O20" s="11">
        <v>43281</v>
      </c>
      <c r="P20" s="11" t="s">
        <v>410</v>
      </c>
      <c r="Q20" s="12" t="s">
        <v>113</v>
      </c>
      <c r="R20" s="248"/>
      <c r="S20" s="113"/>
      <c r="T20" s="113"/>
      <c r="U20" s="38"/>
      <c r="V20" s="124"/>
    </row>
    <row r="21" spans="1:22" s="7" customFormat="1" ht="41.4" x14ac:dyDescent="0.3">
      <c r="A21" s="210" t="s">
        <v>114</v>
      </c>
      <c r="B21" s="230"/>
      <c r="C21" s="214" t="s">
        <v>115</v>
      </c>
      <c r="D21" s="84" t="s">
        <v>414</v>
      </c>
      <c r="E21" s="84">
        <v>1</v>
      </c>
      <c r="F21" s="34" t="s">
        <v>21</v>
      </c>
      <c r="G21" s="22">
        <v>1298691</v>
      </c>
      <c r="H21" s="22">
        <v>0</v>
      </c>
      <c r="I21" s="1" t="s">
        <v>88</v>
      </c>
      <c r="J21" s="34" t="s">
        <v>22</v>
      </c>
      <c r="K21" s="84"/>
      <c r="L21" s="84"/>
      <c r="M21" s="23">
        <v>1</v>
      </c>
      <c r="N21" s="34" t="s">
        <v>116</v>
      </c>
      <c r="O21" s="24">
        <v>43159</v>
      </c>
      <c r="P21" s="24" t="s">
        <v>410</v>
      </c>
      <c r="Q21" s="25" t="s">
        <v>33</v>
      </c>
      <c r="R21" s="247">
        <f>43000000+22012588620</f>
        <v>22055588620</v>
      </c>
      <c r="S21" s="112">
        <v>0</v>
      </c>
      <c r="T21" s="112"/>
      <c r="U21" s="37" t="s">
        <v>47</v>
      </c>
      <c r="V21" s="123"/>
    </row>
    <row r="22" spans="1:22" s="7" customFormat="1" ht="41.4" x14ac:dyDescent="0.3">
      <c r="A22" s="211"/>
      <c r="B22" s="231"/>
      <c r="C22" s="215"/>
      <c r="D22" s="85"/>
      <c r="E22" s="85"/>
      <c r="F22" s="35"/>
      <c r="G22" s="10"/>
      <c r="H22" s="10"/>
      <c r="I22" s="43"/>
      <c r="J22" s="35"/>
      <c r="K22" s="85"/>
      <c r="L22" s="85"/>
      <c r="M22" s="13">
        <v>2</v>
      </c>
      <c r="N22" s="35" t="s">
        <v>117</v>
      </c>
      <c r="O22" s="11">
        <v>43179</v>
      </c>
      <c r="P22" s="11" t="s">
        <v>410</v>
      </c>
      <c r="Q22" s="12" t="s">
        <v>121</v>
      </c>
      <c r="R22" s="248"/>
      <c r="S22" s="113"/>
      <c r="T22" s="113"/>
      <c r="U22" s="38" t="s">
        <v>48</v>
      </c>
      <c r="V22" s="124"/>
    </row>
    <row r="23" spans="1:22" s="7" customFormat="1" ht="41.4" x14ac:dyDescent="0.3">
      <c r="A23" s="211"/>
      <c r="B23" s="231"/>
      <c r="C23" s="215"/>
      <c r="D23" s="85"/>
      <c r="E23" s="85"/>
      <c r="F23" s="35"/>
      <c r="G23" s="10"/>
      <c r="H23" s="10"/>
      <c r="I23" s="43"/>
      <c r="J23" s="35"/>
      <c r="K23" s="85"/>
      <c r="L23" s="85"/>
      <c r="M23" s="13">
        <v>3</v>
      </c>
      <c r="N23" s="35" t="s">
        <v>118</v>
      </c>
      <c r="O23" s="11">
        <v>43465</v>
      </c>
      <c r="P23" s="11" t="s">
        <v>409</v>
      </c>
      <c r="Q23" s="12" t="s">
        <v>122</v>
      </c>
      <c r="R23" s="248"/>
      <c r="S23" s="113"/>
      <c r="T23" s="113"/>
      <c r="U23" s="38" t="s">
        <v>63</v>
      </c>
      <c r="V23" s="124"/>
    </row>
    <row r="24" spans="1:22" s="7" customFormat="1" ht="27.6" x14ac:dyDescent="0.3">
      <c r="A24" s="211"/>
      <c r="B24" s="231"/>
      <c r="C24" s="215"/>
      <c r="D24" s="85"/>
      <c r="E24" s="85"/>
      <c r="F24" s="35"/>
      <c r="G24" s="10"/>
      <c r="H24" s="10"/>
      <c r="I24" s="43"/>
      <c r="J24" s="35"/>
      <c r="K24" s="85"/>
      <c r="L24" s="85"/>
      <c r="M24" s="13">
        <v>4</v>
      </c>
      <c r="N24" s="35" t="s">
        <v>119</v>
      </c>
      <c r="O24" s="11">
        <v>43220</v>
      </c>
      <c r="P24" s="11" t="s">
        <v>410</v>
      </c>
      <c r="Q24" s="12" t="s">
        <v>122</v>
      </c>
      <c r="R24" s="248"/>
      <c r="S24" s="113"/>
      <c r="T24" s="113"/>
      <c r="U24" s="38"/>
      <c r="V24" s="124"/>
    </row>
    <row r="25" spans="1:22" s="7" customFormat="1" ht="42" thickBot="1" x14ac:dyDescent="0.35">
      <c r="A25" s="211"/>
      <c r="B25" s="231"/>
      <c r="C25" s="215"/>
      <c r="D25" s="85"/>
      <c r="E25" s="85"/>
      <c r="F25" s="35"/>
      <c r="G25" s="10"/>
      <c r="H25" s="90"/>
      <c r="I25" s="58"/>
      <c r="J25" s="35"/>
      <c r="K25" s="85"/>
      <c r="L25" s="85"/>
      <c r="M25" s="13">
        <v>5</v>
      </c>
      <c r="N25" s="35" t="s">
        <v>120</v>
      </c>
      <c r="O25" s="11">
        <v>43281</v>
      </c>
      <c r="P25" s="11" t="s">
        <v>410</v>
      </c>
      <c r="Q25" s="12" t="s">
        <v>121</v>
      </c>
      <c r="R25" s="248"/>
      <c r="S25" s="113"/>
      <c r="T25" s="113"/>
      <c r="U25" s="38"/>
      <c r="V25" s="124"/>
    </row>
    <row r="26" spans="1:22" s="7" customFormat="1" ht="55.2" x14ac:dyDescent="0.3">
      <c r="A26" s="210" t="s">
        <v>123</v>
      </c>
      <c r="B26" s="230"/>
      <c r="C26" s="214" t="s">
        <v>124</v>
      </c>
      <c r="D26" s="84" t="s">
        <v>415</v>
      </c>
      <c r="E26" s="84">
        <v>12</v>
      </c>
      <c r="F26" s="34"/>
      <c r="G26" s="22"/>
      <c r="H26" s="22"/>
      <c r="I26" s="1" t="s">
        <v>40</v>
      </c>
      <c r="J26" s="34" t="s">
        <v>22</v>
      </c>
      <c r="K26" s="84"/>
      <c r="L26" s="84"/>
      <c r="M26" s="23">
        <v>1</v>
      </c>
      <c r="N26" s="34" t="s">
        <v>125</v>
      </c>
      <c r="O26" s="24">
        <v>43434</v>
      </c>
      <c r="P26" s="24" t="s">
        <v>409</v>
      </c>
      <c r="Q26" s="25" t="s">
        <v>33</v>
      </c>
      <c r="R26" s="247">
        <v>0</v>
      </c>
      <c r="S26" s="112"/>
      <c r="T26" s="112"/>
      <c r="U26" s="37"/>
      <c r="V26" s="123"/>
    </row>
    <row r="27" spans="1:22" s="7" customFormat="1" ht="41.4" x14ac:dyDescent="0.3">
      <c r="A27" s="211"/>
      <c r="B27" s="231"/>
      <c r="C27" s="215"/>
      <c r="D27" s="85" t="s">
        <v>416</v>
      </c>
      <c r="E27" s="85">
        <v>1</v>
      </c>
      <c r="F27" s="35"/>
      <c r="G27" s="10"/>
      <c r="H27" s="10"/>
      <c r="I27" s="43"/>
      <c r="J27" s="35"/>
      <c r="K27" s="85"/>
      <c r="L27" s="85"/>
      <c r="M27" s="13">
        <v>2</v>
      </c>
      <c r="N27" s="35" t="s">
        <v>126</v>
      </c>
      <c r="O27" s="11">
        <v>43130</v>
      </c>
      <c r="P27" s="11" t="s">
        <v>409</v>
      </c>
      <c r="Q27" s="12" t="s">
        <v>104</v>
      </c>
      <c r="R27" s="248"/>
      <c r="S27" s="113"/>
      <c r="T27" s="113"/>
      <c r="U27" s="38"/>
      <c r="V27" s="124"/>
    </row>
    <row r="28" spans="1:22" s="7" customFormat="1" ht="27.6" x14ac:dyDescent="0.3">
      <c r="A28" s="211"/>
      <c r="B28" s="231"/>
      <c r="C28" s="215"/>
      <c r="D28" s="85"/>
      <c r="E28" s="85"/>
      <c r="F28" s="35"/>
      <c r="G28" s="10"/>
      <c r="H28" s="10"/>
      <c r="I28" s="43"/>
      <c r="J28" s="35"/>
      <c r="K28" s="85"/>
      <c r="L28" s="85"/>
      <c r="M28" s="13">
        <v>3</v>
      </c>
      <c r="N28" s="35" t="s">
        <v>127</v>
      </c>
      <c r="O28" s="11">
        <v>43220</v>
      </c>
      <c r="P28" s="11" t="s">
        <v>409</v>
      </c>
      <c r="Q28" s="12" t="s">
        <v>33</v>
      </c>
      <c r="R28" s="248"/>
      <c r="S28" s="113"/>
      <c r="T28" s="113"/>
      <c r="U28" s="38"/>
      <c r="V28" s="124"/>
    </row>
    <row r="29" spans="1:22" s="7" customFormat="1" ht="27.6" x14ac:dyDescent="0.3">
      <c r="A29" s="211"/>
      <c r="B29" s="231"/>
      <c r="C29" s="215"/>
      <c r="D29" s="85"/>
      <c r="E29" s="85"/>
      <c r="F29" s="35"/>
      <c r="G29" s="10"/>
      <c r="H29" s="10"/>
      <c r="I29" s="43"/>
      <c r="J29" s="35"/>
      <c r="K29" s="85"/>
      <c r="L29" s="85"/>
      <c r="M29" s="13">
        <v>4</v>
      </c>
      <c r="N29" s="35" t="s">
        <v>128</v>
      </c>
      <c r="O29" s="11">
        <v>43131</v>
      </c>
      <c r="P29" s="11" t="s">
        <v>409</v>
      </c>
      <c r="Q29" s="12" t="s">
        <v>130</v>
      </c>
      <c r="R29" s="248"/>
      <c r="S29" s="113"/>
      <c r="T29" s="113"/>
      <c r="U29" s="38"/>
      <c r="V29" s="124"/>
    </row>
    <row r="30" spans="1:22" s="7" customFormat="1" ht="28.2" thickBot="1" x14ac:dyDescent="0.35">
      <c r="A30" s="211"/>
      <c r="B30" s="231"/>
      <c r="C30" s="215"/>
      <c r="D30" s="85"/>
      <c r="E30" s="85"/>
      <c r="F30" s="35"/>
      <c r="G30" s="10"/>
      <c r="H30" s="27"/>
      <c r="I30" s="58"/>
      <c r="J30" s="35"/>
      <c r="K30" s="85"/>
      <c r="L30" s="85"/>
      <c r="M30" s="13">
        <v>5</v>
      </c>
      <c r="N30" s="35" t="s">
        <v>129</v>
      </c>
      <c r="O30" s="11">
        <v>43312</v>
      </c>
      <c r="P30" s="11" t="s">
        <v>409</v>
      </c>
      <c r="Q30" s="12" t="s">
        <v>130</v>
      </c>
      <c r="R30" s="248"/>
      <c r="S30" s="113"/>
      <c r="T30" s="113"/>
      <c r="U30" s="38"/>
      <c r="V30" s="124"/>
    </row>
    <row r="31" spans="1:22" s="7" customFormat="1" ht="55.2" x14ac:dyDescent="0.3">
      <c r="A31" s="210" t="s">
        <v>91</v>
      </c>
      <c r="B31" s="230"/>
      <c r="C31" s="214" t="s">
        <v>131</v>
      </c>
      <c r="D31" s="84" t="s">
        <v>417</v>
      </c>
      <c r="E31" s="84">
        <v>1</v>
      </c>
      <c r="F31" s="34"/>
      <c r="G31" s="22"/>
      <c r="H31" s="22"/>
      <c r="I31" s="1" t="s">
        <v>40</v>
      </c>
      <c r="J31" s="34" t="s">
        <v>22</v>
      </c>
      <c r="K31" s="84"/>
      <c r="L31" s="84"/>
      <c r="M31" s="23">
        <v>1</v>
      </c>
      <c r="N31" s="34" t="s">
        <v>132</v>
      </c>
      <c r="O31" s="24">
        <v>43131</v>
      </c>
      <c r="P31" s="24" t="s">
        <v>409</v>
      </c>
      <c r="Q31" s="25" t="s">
        <v>130</v>
      </c>
      <c r="R31" s="247">
        <v>0</v>
      </c>
      <c r="S31" s="112"/>
      <c r="T31" s="112"/>
      <c r="U31" s="37"/>
      <c r="V31" s="123"/>
    </row>
    <row r="32" spans="1:22" s="7" customFormat="1" ht="27.6" x14ac:dyDescent="0.3">
      <c r="A32" s="211"/>
      <c r="B32" s="231"/>
      <c r="C32" s="215"/>
      <c r="D32" s="85"/>
      <c r="E32" s="85"/>
      <c r="F32" s="35"/>
      <c r="G32" s="10"/>
      <c r="H32" s="10"/>
      <c r="I32" s="43"/>
      <c r="J32" s="35"/>
      <c r="K32" s="85"/>
      <c r="L32" s="85"/>
      <c r="M32" s="13">
        <v>2</v>
      </c>
      <c r="N32" s="35" t="s">
        <v>133</v>
      </c>
      <c r="O32" s="11">
        <v>43154</v>
      </c>
      <c r="P32" s="11" t="s">
        <v>409</v>
      </c>
      <c r="Q32" s="12" t="s">
        <v>136</v>
      </c>
      <c r="R32" s="248"/>
      <c r="S32" s="113"/>
      <c r="T32" s="113"/>
      <c r="U32" s="38"/>
      <c r="V32" s="124"/>
    </row>
    <row r="33" spans="1:22" s="7" customFormat="1" ht="27.6" x14ac:dyDescent="0.3">
      <c r="A33" s="211"/>
      <c r="B33" s="231"/>
      <c r="C33" s="215"/>
      <c r="D33" s="85"/>
      <c r="E33" s="85"/>
      <c r="F33" s="35"/>
      <c r="G33" s="10"/>
      <c r="H33" s="10"/>
      <c r="I33" s="43"/>
      <c r="J33" s="35"/>
      <c r="K33" s="85"/>
      <c r="L33" s="85"/>
      <c r="M33" s="13">
        <v>3</v>
      </c>
      <c r="N33" s="35" t="s">
        <v>134</v>
      </c>
      <c r="O33" s="11">
        <v>43160</v>
      </c>
      <c r="P33" s="11" t="s">
        <v>410</v>
      </c>
      <c r="Q33" s="12" t="s">
        <v>33</v>
      </c>
      <c r="R33" s="248"/>
      <c r="S33" s="113"/>
      <c r="T33" s="113"/>
      <c r="U33" s="38"/>
      <c r="V33" s="124"/>
    </row>
    <row r="34" spans="1:22" s="7" customFormat="1" ht="28.2" thickBot="1" x14ac:dyDescent="0.35">
      <c r="A34" s="211"/>
      <c r="B34" s="231"/>
      <c r="C34" s="215"/>
      <c r="D34" s="85"/>
      <c r="E34" s="85"/>
      <c r="F34" s="35"/>
      <c r="G34" s="10"/>
      <c r="H34" s="27"/>
      <c r="I34" s="58"/>
      <c r="J34" s="35"/>
      <c r="K34" s="85"/>
      <c r="L34" s="85"/>
      <c r="M34" s="13">
        <v>4</v>
      </c>
      <c r="N34" s="35" t="s">
        <v>135</v>
      </c>
      <c r="O34" s="11">
        <v>43342</v>
      </c>
      <c r="P34" s="11" t="s">
        <v>409</v>
      </c>
      <c r="Q34" s="12" t="s">
        <v>33</v>
      </c>
      <c r="R34" s="248"/>
      <c r="S34" s="113"/>
      <c r="T34" s="113"/>
      <c r="U34" s="38"/>
      <c r="V34" s="124"/>
    </row>
    <row r="35" spans="1:22" s="7" customFormat="1" ht="41.4" x14ac:dyDescent="0.3">
      <c r="A35" s="210" t="s">
        <v>92</v>
      </c>
      <c r="B35" s="230"/>
      <c r="C35" s="214" t="s">
        <v>137</v>
      </c>
      <c r="D35" s="84" t="s">
        <v>418</v>
      </c>
      <c r="E35" s="84">
        <v>1</v>
      </c>
      <c r="F35" s="34"/>
      <c r="G35" s="22"/>
      <c r="H35" s="22"/>
      <c r="I35" s="1" t="s">
        <v>40</v>
      </c>
      <c r="J35" s="34" t="s">
        <v>22</v>
      </c>
      <c r="K35" s="84"/>
      <c r="L35" s="84"/>
      <c r="M35" s="23">
        <v>1</v>
      </c>
      <c r="N35" s="34" t="s">
        <v>141</v>
      </c>
      <c r="O35" s="24">
        <v>43120</v>
      </c>
      <c r="P35" s="24" t="s">
        <v>409</v>
      </c>
      <c r="Q35" s="25" t="s">
        <v>104</v>
      </c>
      <c r="R35" s="247">
        <v>0</v>
      </c>
      <c r="S35" s="112"/>
      <c r="T35" s="112"/>
      <c r="U35" s="37"/>
      <c r="V35" s="123"/>
    </row>
    <row r="36" spans="1:22" s="7" customFormat="1" ht="27.6" x14ac:dyDescent="0.3">
      <c r="A36" s="211"/>
      <c r="B36" s="231"/>
      <c r="C36" s="215"/>
      <c r="D36" s="85"/>
      <c r="E36" s="85"/>
      <c r="F36" s="35"/>
      <c r="G36" s="10"/>
      <c r="H36" s="10"/>
      <c r="I36" s="43"/>
      <c r="J36" s="35"/>
      <c r="K36" s="85"/>
      <c r="L36" s="85"/>
      <c r="M36" s="13">
        <v>2</v>
      </c>
      <c r="N36" s="35" t="s">
        <v>142</v>
      </c>
      <c r="O36" s="11">
        <v>43168</v>
      </c>
      <c r="P36" s="11" t="s">
        <v>409</v>
      </c>
      <c r="Q36" s="12" t="s">
        <v>33</v>
      </c>
      <c r="R36" s="248"/>
      <c r="S36" s="113"/>
      <c r="T36" s="113"/>
      <c r="U36" s="38"/>
      <c r="V36" s="124"/>
    </row>
    <row r="37" spans="1:22" s="7" customFormat="1" ht="27.6" x14ac:dyDescent="0.3">
      <c r="A37" s="211"/>
      <c r="B37" s="231"/>
      <c r="C37" s="215"/>
      <c r="D37" s="85"/>
      <c r="E37" s="85"/>
      <c r="F37" s="35"/>
      <c r="G37" s="10"/>
      <c r="H37" s="10"/>
      <c r="I37" s="43"/>
      <c r="J37" s="35"/>
      <c r="K37" s="85"/>
      <c r="L37" s="85"/>
      <c r="M37" s="13">
        <v>3</v>
      </c>
      <c r="N37" s="35" t="s">
        <v>144</v>
      </c>
      <c r="O37" s="11">
        <v>43164</v>
      </c>
      <c r="P37" s="11" t="s">
        <v>409</v>
      </c>
      <c r="Q37" s="12" t="s">
        <v>145</v>
      </c>
      <c r="R37" s="248"/>
      <c r="S37" s="113"/>
      <c r="T37" s="113"/>
      <c r="U37" s="38"/>
      <c r="V37" s="124"/>
    </row>
    <row r="38" spans="1:22" s="7" customFormat="1" ht="41.4" x14ac:dyDescent="0.3">
      <c r="A38" s="211"/>
      <c r="B38" s="231"/>
      <c r="C38" s="215"/>
      <c r="D38" s="85"/>
      <c r="E38" s="85"/>
      <c r="F38" s="35"/>
      <c r="G38" s="10"/>
      <c r="H38" s="10"/>
      <c r="I38" s="43"/>
      <c r="J38" s="35"/>
      <c r="K38" s="85"/>
      <c r="L38" s="85"/>
      <c r="M38" s="13">
        <v>4</v>
      </c>
      <c r="N38" s="35" t="s">
        <v>138</v>
      </c>
      <c r="O38" s="11">
        <v>43147</v>
      </c>
      <c r="P38" s="11" t="s">
        <v>409</v>
      </c>
      <c r="Q38" s="12" t="s">
        <v>146</v>
      </c>
      <c r="R38" s="248"/>
      <c r="S38" s="113"/>
      <c r="T38" s="113"/>
      <c r="U38" s="38"/>
      <c r="V38" s="124"/>
    </row>
    <row r="39" spans="1:22" s="7" customFormat="1" ht="27.6" x14ac:dyDescent="0.3">
      <c r="A39" s="211"/>
      <c r="B39" s="231"/>
      <c r="C39" s="215"/>
      <c r="D39" s="85"/>
      <c r="E39" s="85"/>
      <c r="F39" s="35"/>
      <c r="G39" s="10"/>
      <c r="H39" s="10"/>
      <c r="I39" s="43"/>
      <c r="J39" s="35"/>
      <c r="K39" s="85"/>
      <c r="L39" s="85"/>
      <c r="M39" s="13">
        <v>5</v>
      </c>
      <c r="N39" s="35" t="s">
        <v>143</v>
      </c>
      <c r="O39" s="11">
        <v>43175</v>
      </c>
      <c r="P39" s="11" t="s">
        <v>409</v>
      </c>
      <c r="Q39" s="12" t="s">
        <v>147</v>
      </c>
      <c r="R39" s="248"/>
      <c r="S39" s="113"/>
      <c r="T39" s="113"/>
      <c r="U39" s="38"/>
      <c r="V39" s="124"/>
    </row>
    <row r="40" spans="1:22" s="7" customFormat="1" x14ac:dyDescent="0.3">
      <c r="A40" s="211"/>
      <c r="B40" s="231"/>
      <c r="C40" s="215"/>
      <c r="D40" s="85"/>
      <c r="E40" s="85"/>
      <c r="F40" s="35"/>
      <c r="G40" s="10"/>
      <c r="H40" s="10"/>
      <c r="I40" s="43"/>
      <c r="J40" s="35"/>
      <c r="K40" s="85"/>
      <c r="L40" s="85"/>
      <c r="M40" s="13">
        <v>6</v>
      </c>
      <c r="N40" s="35" t="s">
        <v>139</v>
      </c>
      <c r="O40" s="11">
        <v>43189</v>
      </c>
      <c r="P40" s="11" t="s">
        <v>409</v>
      </c>
      <c r="Q40" s="12" t="s">
        <v>148</v>
      </c>
      <c r="R40" s="248"/>
      <c r="S40" s="113"/>
      <c r="T40" s="113"/>
      <c r="U40" s="38"/>
      <c r="V40" s="124"/>
    </row>
    <row r="41" spans="1:22" s="7" customFormat="1" ht="42" thickBot="1" x14ac:dyDescent="0.35">
      <c r="A41" s="219"/>
      <c r="B41" s="232"/>
      <c r="C41" s="221"/>
      <c r="D41" s="88"/>
      <c r="E41" s="88"/>
      <c r="F41" s="36"/>
      <c r="G41" s="27"/>
      <c r="H41" s="27"/>
      <c r="I41" s="44"/>
      <c r="J41" s="36"/>
      <c r="K41" s="88"/>
      <c r="L41" s="88"/>
      <c r="M41" s="28">
        <v>7</v>
      </c>
      <c r="N41" s="36" t="s">
        <v>140</v>
      </c>
      <c r="O41" s="29">
        <v>43210</v>
      </c>
      <c r="P41" s="29" t="s">
        <v>410</v>
      </c>
      <c r="Q41" s="30" t="s">
        <v>149</v>
      </c>
      <c r="R41" s="260"/>
      <c r="S41" s="114"/>
      <c r="T41" s="114"/>
      <c r="U41" s="39"/>
      <c r="V41" s="125"/>
    </row>
    <row r="42" spans="1:22" s="7" customFormat="1" ht="55.2" x14ac:dyDescent="0.3">
      <c r="A42" s="210" t="s">
        <v>93</v>
      </c>
      <c r="B42" s="230"/>
      <c r="C42" s="214" t="s">
        <v>150</v>
      </c>
      <c r="D42" s="84" t="s">
        <v>419</v>
      </c>
      <c r="E42" s="84">
        <v>0</v>
      </c>
      <c r="F42" s="21" t="s">
        <v>21</v>
      </c>
      <c r="G42" s="22">
        <v>1298691</v>
      </c>
      <c r="H42" s="22"/>
      <c r="I42" s="42" t="s">
        <v>88</v>
      </c>
      <c r="J42" s="21" t="s">
        <v>22</v>
      </c>
      <c r="K42" s="84"/>
      <c r="L42" s="84"/>
      <c r="M42" s="23">
        <v>1</v>
      </c>
      <c r="N42" s="21" t="s">
        <v>151</v>
      </c>
      <c r="O42" s="24">
        <v>43252</v>
      </c>
      <c r="P42" s="24" t="s">
        <v>410</v>
      </c>
      <c r="Q42" s="25" t="s">
        <v>104</v>
      </c>
      <c r="R42" s="247">
        <v>0</v>
      </c>
      <c r="S42" s="112"/>
      <c r="T42" s="112"/>
      <c r="U42" s="37"/>
      <c r="V42" s="123"/>
    </row>
    <row r="43" spans="1:22" s="7" customFormat="1" ht="55.2" x14ac:dyDescent="0.3">
      <c r="A43" s="211"/>
      <c r="B43" s="231"/>
      <c r="C43" s="215"/>
      <c r="D43" s="85" t="s">
        <v>420</v>
      </c>
      <c r="E43" s="85">
        <v>0</v>
      </c>
      <c r="F43" s="9"/>
      <c r="G43" s="10"/>
      <c r="H43" s="10"/>
      <c r="I43" s="43"/>
      <c r="J43" s="9"/>
      <c r="K43" s="85"/>
      <c r="L43" s="85"/>
      <c r="M43" s="13">
        <v>2</v>
      </c>
      <c r="N43" s="9" t="s">
        <v>152</v>
      </c>
      <c r="O43" s="11">
        <v>43252</v>
      </c>
      <c r="P43" s="11" t="s">
        <v>410</v>
      </c>
      <c r="Q43" s="12" t="s">
        <v>104</v>
      </c>
      <c r="R43" s="248"/>
      <c r="S43" s="113"/>
      <c r="T43" s="113"/>
      <c r="U43" s="38"/>
      <c r="V43" s="124"/>
    </row>
    <row r="44" spans="1:22" s="7" customFormat="1" ht="55.2" x14ac:dyDescent="0.3">
      <c r="A44" s="211"/>
      <c r="B44" s="231"/>
      <c r="C44" s="215"/>
      <c r="D44" s="85"/>
      <c r="E44" s="85"/>
      <c r="F44" s="9"/>
      <c r="G44" s="10"/>
      <c r="H44" s="10"/>
      <c r="I44" s="43"/>
      <c r="J44" s="9"/>
      <c r="K44" s="85"/>
      <c r="L44" s="85"/>
      <c r="M44" s="13">
        <v>3</v>
      </c>
      <c r="N44" s="9" t="s">
        <v>172</v>
      </c>
      <c r="O44" s="11">
        <v>43282</v>
      </c>
      <c r="P44" s="11" t="s">
        <v>410</v>
      </c>
      <c r="Q44" s="12" t="s">
        <v>176</v>
      </c>
      <c r="R44" s="248"/>
      <c r="S44" s="113"/>
      <c r="T44" s="113"/>
      <c r="U44" s="38"/>
      <c r="V44" s="124"/>
    </row>
    <row r="45" spans="1:22" s="7" customFormat="1" ht="27.6" x14ac:dyDescent="0.3">
      <c r="A45" s="211"/>
      <c r="B45" s="231"/>
      <c r="C45" s="215"/>
      <c r="D45" s="85"/>
      <c r="E45" s="85"/>
      <c r="F45" s="9"/>
      <c r="G45" s="10"/>
      <c r="H45" s="10"/>
      <c r="I45" s="43"/>
      <c r="J45" s="9"/>
      <c r="K45" s="85"/>
      <c r="L45" s="85"/>
      <c r="M45" s="13">
        <v>4</v>
      </c>
      <c r="N45" s="9" t="s">
        <v>173</v>
      </c>
      <c r="O45" s="11">
        <v>43296</v>
      </c>
      <c r="P45" s="11" t="s">
        <v>410</v>
      </c>
      <c r="Q45" s="12" t="s">
        <v>104</v>
      </c>
      <c r="R45" s="248"/>
      <c r="S45" s="113"/>
      <c r="T45" s="113"/>
      <c r="U45" s="38"/>
      <c r="V45" s="124"/>
    </row>
    <row r="46" spans="1:22" s="7" customFormat="1" ht="27.6" x14ac:dyDescent="0.3">
      <c r="A46" s="211"/>
      <c r="B46" s="231"/>
      <c r="C46" s="215"/>
      <c r="D46" s="85"/>
      <c r="E46" s="85"/>
      <c r="F46" s="9"/>
      <c r="G46" s="10"/>
      <c r="H46" s="10"/>
      <c r="I46" s="43"/>
      <c r="J46" s="9"/>
      <c r="K46" s="85"/>
      <c r="L46" s="85"/>
      <c r="M46" s="13">
        <v>5</v>
      </c>
      <c r="N46" s="9" t="s">
        <v>174</v>
      </c>
      <c r="O46" s="11">
        <v>43322</v>
      </c>
      <c r="P46" s="11" t="s">
        <v>410</v>
      </c>
      <c r="Q46" s="12" t="s">
        <v>33</v>
      </c>
      <c r="R46" s="248"/>
      <c r="S46" s="113"/>
      <c r="T46" s="113"/>
      <c r="U46" s="38"/>
      <c r="V46" s="124"/>
    </row>
    <row r="47" spans="1:22" s="7" customFormat="1" ht="41.4" x14ac:dyDescent="0.3">
      <c r="A47" s="211"/>
      <c r="B47" s="231"/>
      <c r="C47" s="215"/>
      <c r="D47" s="85"/>
      <c r="E47" s="85"/>
      <c r="F47" s="9"/>
      <c r="G47" s="10"/>
      <c r="H47" s="10"/>
      <c r="I47" s="43"/>
      <c r="J47" s="9"/>
      <c r="K47" s="85"/>
      <c r="L47" s="85"/>
      <c r="M47" s="13">
        <v>6</v>
      </c>
      <c r="N47" s="9" t="s">
        <v>153</v>
      </c>
      <c r="O47" s="11">
        <v>43323</v>
      </c>
      <c r="P47" s="11" t="s">
        <v>410</v>
      </c>
      <c r="Q47" s="12" t="s">
        <v>33</v>
      </c>
      <c r="R47" s="248"/>
      <c r="S47" s="113"/>
      <c r="T47" s="113"/>
      <c r="U47" s="38"/>
      <c r="V47" s="124"/>
    </row>
    <row r="48" spans="1:22" s="7" customFormat="1" ht="28.2" thickBot="1" x14ac:dyDescent="0.35">
      <c r="A48" s="219"/>
      <c r="B48" s="232"/>
      <c r="C48" s="221"/>
      <c r="D48" s="88"/>
      <c r="E48" s="88"/>
      <c r="F48" s="26"/>
      <c r="G48" s="27"/>
      <c r="H48" s="27"/>
      <c r="I48" s="44"/>
      <c r="J48" s="26"/>
      <c r="K48" s="88"/>
      <c r="L48" s="88"/>
      <c r="M48" s="28">
        <v>7</v>
      </c>
      <c r="N48" s="26" t="s">
        <v>175</v>
      </c>
      <c r="O48" s="29">
        <v>43371</v>
      </c>
      <c r="P48" s="29" t="s">
        <v>410</v>
      </c>
      <c r="Q48" s="30" t="s">
        <v>33</v>
      </c>
      <c r="R48" s="260"/>
      <c r="S48" s="114"/>
      <c r="T48" s="114"/>
      <c r="U48" s="39"/>
      <c r="V48" s="125"/>
    </row>
    <row r="49" spans="1:22" s="7" customFormat="1" ht="41.4" x14ac:dyDescent="0.3">
      <c r="A49" s="257" t="s">
        <v>94</v>
      </c>
      <c r="B49" s="230"/>
      <c r="C49" s="259" t="s">
        <v>154</v>
      </c>
      <c r="D49" s="89" t="s">
        <v>421</v>
      </c>
      <c r="E49" s="89">
        <v>0</v>
      </c>
      <c r="F49" s="16"/>
      <c r="G49" s="17"/>
      <c r="H49" s="91"/>
      <c r="I49" s="45" t="s">
        <v>40</v>
      </c>
      <c r="J49" s="16" t="s">
        <v>22</v>
      </c>
      <c r="K49" s="89"/>
      <c r="L49" s="89"/>
      <c r="M49" s="18">
        <v>1</v>
      </c>
      <c r="N49" s="16" t="s">
        <v>155</v>
      </c>
      <c r="O49" s="19">
        <v>43434</v>
      </c>
      <c r="P49" s="19" t="s">
        <v>409</v>
      </c>
      <c r="Q49" s="20" t="s">
        <v>104</v>
      </c>
      <c r="R49" s="264">
        <v>0</v>
      </c>
      <c r="S49" s="115"/>
      <c r="T49" s="115"/>
      <c r="U49" s="37"/>
      <c r="V49" s="126"/>
    </row>
    <row r="50" spans="1:22" s="7" customFormat="1" ht="41.4" x14ac:dyDescent="0.3">
      <c r="A50" s="211"/>
      <c r="B50" s="231"/>
      <c r="C50" s="215"/>
      <c r="D50" s="85"/>
      <c r="E50" s="85"/>
      <c r="F50" s="9"/>
      <c r="G50" s="10"/>
      <c r="H50" s="10"/>
      <c r="I50" s="43"/>
      <c r="J50" s="9"/>
      <c r="K50" s="85"/>
      <c r="L50" s="85"/>
      <c r="M50" s="13">
        <v>2</v>
      </c>
      <c r="N50" s="9" t="s">
        <v>156</v>
      </c>
      <c r="O50" s="11">
        <v>43311</v>
      </c>
      <c r="P50" s="11" t="s">
        <v>410</v>
      </c>
      <c r="Q50" s="12" t="s">
        <v>130</v>
      </c>
      <c r="R50" s="248"/>
      <c r="S50" s="113"/>
      <c r="T50" s="113"/>
      <c r="U50" s="38"/>
      <c r="V50" s="124"/>
    </row>
    <row r="51" spans="1:22" s="7" customFormat="1" ht="42" thickBot="1" x14ac:dyDescent="0.35">
      <c r="A51" s="211"/>
      <c r="B51" s="231"/>
      <c r="C51" s="215"/>
      <c r="D51" s="85"/>
      <c r="E51" s="85"/>
      <c r="F51" s="9"/>
      <c r="G51" s="10"/>
      <c r="H51" s="10"/>
      <c r="I51" s="43"/>
      <c r="J51" s="9"/>
      <c r="K51" s="85"/>
      <c r="L51" s="85"/>
      <c r="M51" s="13">
        <v>3</v>
      </c>
      <c r="N51" s="43" t="s">
        <v>157</v>
      </c>
      <c r="O51" s="11">
        <v>43454</v>
      </c>
      <c r="P51" s="11" t="s">
        <v>410</v>
      </c>
      <c r="Q51" s="12" t="s">
        <v>130</v>
      </c>
      <c r="R51" s="248"/>
      <c r="S51" s="113"/>
      <c r="T51" s="113"/>
      <c r="U51" s="38"/>
      <c r="V51" s="124"/>
    </row>
    <row r="52" spans="1:22" s="7" customFormat="1" ht="27.6" x14ac:dyDescent="0.3">
      <c r="A52" s="210" t="s">
        <v>95</v>
      </c>
      <c r="B52" s="230"/>
      <c r="C52" s="214" t="s">
        <v>158</v>
      </c>
      <c r="D52" s="84" t="s">
        <v>422</v>
      </c>
      <c r="E52" s="84">
        <v>1</v>
      </c>
      <c r="F52" s="21" t="s">
        <v>21</v>
      </c>
      <c r="G52" s="22">
        <v>1298691</v>
      </c>
      <c r="H52" s="22"/>
      <c r="I52" s="42" t="s">
        <v>88</v>
      </c>
      <c r="J52" s="21" t="s">
        <v>22</v>
      </c>
      <c r="K52" s="84"/>
      <c r="L52" s="84"/>
      <c r="M52" s="23">
        <v>1</v>
      </c>
      <c r="N52" s="21" t="s">
        <v>159</v>
      </c>
      <c r="O52" s="24">
        <v>43160</v>
      </c>
      <c r="P52" s="24" t="s">
        <v>409</v>
      </c>
      <c r="Q52" s="25" t="s">
        <v>145</v>
      </c>
      <c r="R52" s="247">
        <v>0</v>
      </c>
      <c r="S52" s="112"/>
      <c r="T52" s="112"/>
      <c r="U52" s="37"/>
      <c r="V52" s="123"/>
    </row>
    <row r="53" spans="1:22" s="7" customFormat="1" ht="27.6" x14ac:dyDescent="0.3">
      <c r="A53" s="211"/>
      <c r="B53" s="231"/>
      <c r="C53" s="215"/>
      <c r="D53" s="85"/>
      <c r="E53" s="85"/>
      <c r="F53" s="9"/>
      <c r="G53" s="10"/>
      <c r="H53" s="10"/>
      <c r="I53" s="43"/>
      <c r="J53" s="9"/>
      <c r="K53" s="85"/>
      <c r="L53" s="85"/>
      <c r="M53" s="13">
        <v>2</v>
      </c>
      <c r="N53" s="9" t="s">
        <v>160</v>
      </c>
      <c r="O53" s="11">
        <v>43434</v>
      </c>
      <c r="P53" s="11" t="s">
        <v>409</v>
      </c>
      <c r="Q53" s="12" t="s">
        <v>145</v>
      </c>
      <c r="R53" s="248"/>
      <c r="S53" s="113"/>
      <c r="T53" s="113"/>
      <c r="U53" s="38"/>
      <c r="V53" s="124"/>
    </row>
    <row r="54" spans="1:22" s="7" customFormat="1" ht="27.6" x14ac:dyDescent="0.3">
      <c r="A54" s="211"/>
      <c r="B54" s="231"/>
      <c r="C54" s="215"/>
      <c r="D54" s="85"/>
      <c r="E54" s="85"/>
      <c r="F54" s="9"/>
      <c r="G54" s="10"/>
      <c r="H54" s="10"/>
      <c r="I54" s="43"/>
      <c r="J54" s="9"/>
      <c r="K54" s="85"/>
      <c r="L54" s="85"/>
      <c r="M54" s="13">
        <v>3</v>
      </c>
      <c r="N54" s="9" t="s">
        <v>161</v>
      </c>
      <c r="O54" s="11">
        <v>43189</v>
      </c>
      <c r="P54" s="11" t="s">
        <v>409</v>
      </c>
      <c r="Q54" s="12" t="s">
        <v>33</v>
      </c>
      <c r="R54" s="248"/>
      <c r="S54" s="113"/>
      <c r="T54" s="113"/>
      <c r="U54" s="38"/>
      <c r="V54" s="124"/>
    </row>
    <row r="55" spans="1:22" s="7" customFormat="1" ht="27.6" x14ac:dyDescent="0.3">
      <c r="A55" s="211"/>
      <c r="B55" s="231"/>
      <c r="C55" s="215"/>
      <c r="D55" s="85"/>
      <c r="E55" s="85"/>
      <c r="F55" s="9"/>
      <c r="G55" s="10"/>
      <c r="H55" s="10"/>
      <c r="I55" s="43"/>
      <c r="J55" s="9"/>
      <c r="K55" s="85"/>
      <c r="L55" s="85"/>
      <c r="M55" s="13">
        <v>4</v>
      </c>
      <c r="N55" s="9" t="s">
        <v>162</v>
      </c>
      <c r="O55" s="11">
        <v>43454</v>
      </c>
      <c r="P55" s="11" t="s">
        <v>409</v>
      </c>
      <c r="Q55" s="12" t="s">
        <v>130</v>
      </c>
      <c r="R55" s="248"/>
      <c r="S55" s="113"/>
      <c r="T55" s="113"/>
      <c r="U55" s="38"/>
      <c r="V55" s="124"/>
    </row>
    <row r="56" spans="1:22" s="7" customFormat="1" ht="42" thickBot="1" x14ac:dyDescent="0.35">
      <c r="A56" s="211"/>
      <c r="B56" s="231"/>
      <c r="C56" s="215"/>
      <c r="D56" s="85"/>
      <c r="E56" s="85"/>
      <c r="F56" s="9"/>
      <c r="G56" s="10"/>
      <c r="H56" s="10"/>
      <c r="I56" s="43"/>
      <c r="J56" s="9"/>
      <c r="K56" s="85"/>
      <c r="L56" s="85"/>
      <c r="M56" s="13">
        <v>5</v>
      </c>
      <c r="N56" s="9" t="s">
        <v>163</v>
      </c>
      <c r="O56" s="11">
        <v>43465</v>
      </c>
      <c r="P56" s="11" t="s">
        <v>409</v>
      </c>
      <c r="Q56" s="12" t="s">
        <v>130</v>
      </c>
      <c r="R56" s="248"/>
      <c r="S56" s="113"/>
      <c r="T56" s="113"/>
      <c r="U56" s="38"/>
      <c r="V56" s="124"/>
    </row>
    <row r="57" spans="1:22" s="7" customFormat="1" ht="69" x14ac:dyDescent="0.3">
      <c r="A57" s="210" t="s">
        <v>96</v>
      </c>
      <c r="B57" s="230"/>
      <c r="C57" s="214" t="s">
        <v>164</v>
      </c>
      <c r="D57" s="84" t="s">
        <v>423</v>
      </c>
      <c r="E57" s="84">
        <v>0</v>
      </c>
      <c r="F57" s="21" t="s">
        <v>21</v>
      </c>
      <c r="G57" s="22">
        <v>231584</v>
      </c>
      <c r="H57" s="22"/>
      <c r="I57" s="42" t="s">
        <v>40</v>
      </c>
      <c r="J57" s="21" t="s">
        <v>22</v>
      </c>
      <c r="K57" s="84"/>
      <c r="L57" s="84"/>
      <c r="M57" s="23">
        <v>1</v>
      </c>
      <c r="N57" s="21" t="s">
        <v>165</v>
      </c>
      <c r="O57" s="24">
        <v>43151</v>
      </c>
      <c r="P57" s="24" t="s">
        <v>409</v>
      </c>
      <c r="Q57" s="25" t="s">
        <v>130</v>
      </c>
      <c r="R57" s="247">
        <v>0</v>
      </c>
      <c r="S57" s="112"/>
      <c r="T57" s="112"/>
      <c r="U57" s="37"/>
      <c r="V57" s="123"/>
    </row>
    <row r="58" spans="1:22" s="7" customFormat="1" ht="41.4" x14ac:dyDescent="0.3">
      <c r="A58" s="211"/>
      <c r="B58" s="231"/>
      <c r="C58" s="215"/>
      <c r="D58" s="85"/>
      <c r="E58" s="85"/>
      <c r="F58" s="9"/>
      <c r="G58" s="10"/>
      <c r="H58" s="10"/>
      <c r="I58" s="43"/>
      <c r="J58" s="9"/>
      <c r="K58" s="85"/>
      <c r="L58" s="85"/>
      <c r="M58" s="13">
        <v>2</v>
      </c>
      <c r="N58" s="9" t="s">
        <v>166</v>
      </c>
      <c r="O58" s="11">
        <v>43110</v>
      </c>
      <c r="P58" s="11" t="s">
        <v>409</v>
      </c>
      <c r="Q58" s="12" t="s">
        <v>104</v>
      </c>
      <c r="R58" s="248"/>
      <c r="S58" s="113"/>
      <c r="T58" s="113"/>
      <c r="U58" s="38"/>
      <c r="V58" s="124"/>
    </row>
    <row r="59" spans="1:22" s="7" customFormat="1" ht="41.4" x14ac:dyDescent="0.3">
      <c r="A59" s="211"/>
      <c r="B59" s="231"/>
      <c r="C59" s="215"/>
      <c r="D59" s="85"/>
      <c r="E59" s="85"/>
      <c r="F59" s="9"/>
      <c r="G59" s="10"/>
      <c r="H59" s="10"/>
      <c r="I59" s="43"/>
      <c r="J59" s="9"/>
      <c r="K59" s="85"/>
      <c r="L59" s="85"/>
      <c r="M59" s="13">
        <v>3</v>
      </c>
      <c r="N59" s="9" t="s">
        <v>169</v>
      </c>
      <c r="O59" s="11">
        <v>43434</v>
      </c>
      <c r="P59" s="11" t="s">
        <v>409</v>
      </c>
      <c r="Q59" s="12" t="s">
        <v>130</v>
      </c>
      <c r="R59" s="248"/>
      <c r="S59" s="113"/>
      <c r="T59" s="113"/>
      <c r="U59" s="38"/>
      <c r="V59" s="124"/>
    </row>
    <row r="60" spans="1:22" s="7" customFormat="1" ht="55.2" x14ac:dyDescent="0.3">
      <c r="A60" s="211"/>
      <c r="B60" s="231"/>
      <c r="C60" s="215"/>
      <c r="D60" s="85"/>
      <c r="E60" s="85"/>
      <c r="F60" s="9"/>
      <c r="G60" s="10"/>
      <c r="H60" s="10"/>
      <c r="I60" s="43"/>
      <c r="J60" s="9"/>
      <c r="K60" s="85"/>
      <c r="L60" s="85"/>
      <c r="M60" s="13">
        <v>4</v>
      </c>
      <c r="N60" s="9" t="s">
        <v>167</v>
      </c>
      <c r="O60" s="11">
        <v>43189</v>
      </c>
      <c r="P60" s="11" t="s">
        <v>410</v>
      </c>
      <c r="Q60" s="12" t="s">
        <v>130</v>
      </c>
      <c r="R60" s="248"/>
      <c r="S60" s="113"/>
      <c r="T60" s="113"/>
      <c r="U60" s="38"/>
      <c r="V60" s="124"/>
    </row>
    <row r="61" spans="1:22" s="7" customFormat="1" ht="41.4" x14ac:dyDescent="0.3">
      <c r="A61" s="211"/>
      <c r="B61" s="231"/>
      <c r="C61" s="215"/>
      <c r="D61" s="85"/>
      <c r="E61" s="85"/>
      <c r="F61" s="9"/>
      <c r="G61" s="10"/>
      <c r="H61" s="10"/>
      <c r="I61" s="43"/>
      <c r="J61" s="9"/>
      <c r="K61" s="85"/>
      <c r="L61" s="85"/>
      <c r="M61" s="13">
        <v>5</v>
      </c>
      <c r="N61" s="9" t="s">
        <v>168</v>
      </c>
      <c r="O61" s="11">
        <v>43220</v>
      </c>
      <c r="P61" s="11" t="s">
        <v>409</v>
      </c>
      <c r="Q61" s="12" t="s">
        <v>130</v>
      </c>
      <c r="R61" s="248"/>
      <c r="S61" s="113"/>
      <c r="T61" s="113"/>
      <c r="U61" s="38"/>
      <c r="V61" s="124"/>
    </row>
    <row r="62" spans="1:22" s="7" customFormat="1" ht="42" thickBot="1" x14ac:dyDescent="0.35">
      <c r="A62" s="211"/>
      <c r="B62" s="231"/>
      <c r="C62" s="215"/>
      <c r="D62" s="85"/>
      <c r="E62" s="85"/>
      <c r="F62" s="9"/>
      <c r="G62" s="10"/>
      <c r="H62" s="10"/>
      <c r="I62" s="43"/>
      <c r="J62" s="9"/>
      <c r="K62" s="85"/>
      <c r="L62" s="85"/>
      <c r="M62" s="13">
        <v>6</v>
      </c>
      <c r="N62" s="9" t="s">
        <v>181</v>
      </c>
      <c r="O62" s="11">
        <v>43434</v>
      </c>
      <c r="P62" s="11" t="s">
        <v>409</v>
      </c>
      <c r="Q62" s="12" t="s">
        <v>130</v>
      </c>
      <c r="R62" s="248"/>
      <c r="S62" s="113"/>
      <c r="T62" s="113"/>
      <c r="U62" s="38"/>
      <c r="V62" s="124"/>
    </row>
    <row r="63" spans="1:22" s="7" customFormat="1" ht="69" x14ac:dyDescent="0.3">
      <c r="A63" s="210" t="s">
        <v>97</v>
      </c>
      <c r="B63" s="230"/>
      <c r="C63" s="214" t="s">
        <v>170</v>
      </c>
      <c r="D63" s="84" t="s">
        <v>424</v>
      </c>
      <c r="E63" s="84">
        <v>0</v>
      </c>
      <c r="F63" s="21" t="s">
        <v>21</v>
      </c>
      <c r="G63" s="22">
        <v>1298691</v>
      </c>
      <c r="H63" s="22"/>
      <c r="I63" s="42" t="s">
        <v>88</v>
      </c>
      <c r="J63" s="21" t="s">
        <v>22</v>
      </c>
      <c r="K63" s="84"/>
      <c r="L63" s="84"/>
      <c r="M63" s="23">
        <v>1</v>
      </c>
      <c r="N63" s="21" t="s">
        <v>171</v>
      </c>
      <c r="O63" s="24">
        <v>43141</v>
      </c>
      <c r="P63" s="24" t="s">
        <v>410</v>
      </c>
      <c r="Q63" s="25" t="s">
        <v>130</v>
      </c>
      <c r="R63" s="247">
        <v>0</v>
      </c>
      <c r="S63" s="112"/>
      <c r="T63" s="112"/>
      <c r="U63" s="37"/>
      <c r="V63" s="123" t="s">
        <v>425</v>
      </c>
    </row>
    <row r="64" spans="1:22" s="7" customFormat="1" ht="41.4" x14ac:dyDescent="0.3">
      <c r="A64" s="211"/>
      <c r="B64" s="231"/>
      <c r="C64" s="215"/>
      <c r="D64" s="85"/>
      <c r="E64" s="85"/>
      <c r="F64" s="9" t="s">
        <v>43</v>
      </c>
      <c r="G64" s="10">
        <v>2000</v>
      </c>
      <c r="H64" s="10"/>
      <c r="I64" s="43"/>
      <c r="J64" s="9"/>
      <c r="K64" s="85"/>
      <c r="L64" s="85"/>
      <c r="M64" s="13">
        <v>2</v>
      </c>
      <c r="N64" s="9" t="s">
        <v>177</v>
      </c>
      <c r="O64" s="11">
        <v>43164</v>
      </c>
      <c r="P64" s="11" t="s">
        <v>410</v>
      </c>
      <c r="Q64" s="12" t="s">
        <v>104</v>
      </c>
      <c r="R64" s="248"/>
      <c r="S64" s="113"/>
      <c r="T64" s="113"/>
      <c r="U64" s="38"/>
      <c r="V64" s="124"/>
    </row>
    <row r="65" spans="1:22" s="7" customFormat="1" ht="27.6" x14ac:dyDescent="0.3">
      <c r="A65" s="211"/>
      <c r="B65" s="231"/>
      <c r="C65" s="215"/>
      <c r="D65" s="85"/>
      <c r="E65" s="85"/>
      <c r="F65" s="9" t="s">
        <v>44</v>
      </c>
      <c r="G65" s="10">
        <v>2000</v>
      </c>
      <c r="H65" s="10"/>
      <c r="I65" s="43"/>
      <c r="J65" s="9"/>
      <c r="K65" s="85"/>
      <c r="L65" s="85"/>
      <c r="M65" s="13">
        <v>3</v>
      </c>
      <c r="N65" s="9" t="s">
        <v>178</v>
      </c>
      <c r="O65" s="11">
        <v>43174</v>
      </c>
      <c r="P65" s="11" t="s">
        <v>410</v>
      </c>
      <c r="Q65" s="12" t="s">
        <v>130</v>
      </c>
      <c r="R65" s="248"/>
      <c r="S65" s="113"/>
      <c r="T65" s="113"/>
      <c r="U65" s="38"/>
      <c r="V65" s="124"/>
    </row>
    <row r="66" spans="1:22" s="7" customFormat="1" x14ac:dyDescent="0.3">
      <c r="A66" s="211"/>
      <c r="B66" s="231"/>
      <c r="C66" s="215"/>
      <c r="D66" s="85"/>
      <c r="E66" s="85"/>
      <c r="F66" s="9"/>
      <c r="G66" s="10"/>
      <c r="H66" s="10"/>
      <c r="I66" s="43"/>
      <c r="J66" s="9"/>
      <c r="K66" s="85"/>
      <c r="L66" s="85"/>
      <c r="M66" s="13">
        <v>4</v>
      </c>
      <c r="N66" s="9" t="s">
        <v>179</v>
      </c>
      <c r="O66" s="11">
        <v>43250</v>
      </c>
      <c r="P66" s="11" t="s">
        <v>410</v>
      </c>
      <c r="Q66" s="12" t="s">
        <v>130</v>
      </c>
      <c r="R66" s="248"/>
      <c r="S66" s="113"/>
      <c r="T66" s="113"/>
      <c r="U66" s="38"/>
      <c r="V66" s="124"/>
    </row>
    <row r="67" spans="1:22" s="7" customFormat="1" ht="42" thickBot="1" x14ac:dyDescent="0.35">
      <c r="A67" s="211"/>
      <c r="B67" s="231"/>
      <c r="C67" s="215"/>
      <c r="D67" s="85"/>
      <c r="E67" s="85"/>
      <c r="F67" s="9"/>
      <c r="G67" s="10"/>
      <c r="H67" s="10"/>
      <c r="I67" s="43"/>
      <c r="J67" s="9"/>
      <c r="K67" s="85"/>
      <c r="L67" s="85"/>
      <c r="M67" s="13">
        <v>5</v>
      </c>
      <c r="N67" s="9" t="s">
        <v>180</v>
      </c>
      <c r="O67" s="11">
        <v>43281</v>
      </c>
      <c r="P67" s="11" t="s">
        <v>410</v>
      </c>
      <c r="Q67" s="12" t="s">
        <v>130</v>
      </c>
      <c r="R67" s="248"/>
      <c r="S67" s="113"/>
      <c r="T67" s="113"/>
      <c r="U67" s="38"/>
      <c r="V67" s="124"/>
    </row>
    <row r="68" spans="1:22" s="7" customFormat="1" ht="41.4" x14ac:dyDescent="0.3">
      <c r="A68" s="210" t="s">
        <v>98</v>
      </c>
      <c r="B68" s="230"/>
      <c r="C68" s="214" t="s">
        <v>182</v>
      </c>
      <c r="D68" s="84" t="s">
        <v>426</v>
      </c>
      <c r="E68" s="84">
        <v>0</v>
      </c>
      <c r="F68" s="21" t="s">
        <v>380</v>
      </c>
      <c r="G68" s="22">
        <v>117619</v>
      </c>
      <c r="H68" s="22">
        <v>0</v>
      </c>
      <c r="I68" s="42" t="s">
        <v>88</v>
      </c>
      <c r="J68" s="21" t="s">
        <v>22</v>
      </c>
      <c r="K68" s="84"/>
      <c r="L68" s="84"/>
      <c r="M68" s="23">
        <v>1</v>
      </c>
      <c r="N68" s="21" t="s">
        <v>185</v>
      </c>
      <c r="O68" s="24">
        <v>43159</v>
      </c>
      <c r="P68" s="24" t="s">
        <v>410</v>
      </c>
      <c r="Q68" s="25" t="s">
        <v>104</v>
      </c>
      <c r="R68" s="247">
        <v>670000000</v>
      </c>
      <c r="S68" s="112"/>
      <c r="T68" s="112"/>
      <c r="U68" s="37" t="s">
        <v>47</v>
      </c>
      <c r="V68" s="123"/>
    </row>
    <row r="69" spans="1:22" s="7" customFormat="1" ht="27.6" x14ac:dyDescent="0.3">
      <c r="A69" s="211"/>
      <c r="B69" s="231"/>
      <c r="C69" s="215"/>
      <c r="D69" s="85"/>
      <c r="E69" s="85"/>
      <c r="F69" s="9" t="s">
        <v>381</v>
      </c>
      <c r="G69" s="10">
        <v>186574</v>
      </c>
      <c r="H69" s="10">
        <v>0</v>
      </c>
      <c r="I69" s="43"/>
      <c r="J69" s="9"/>
      <c r="K69" s="85"/>
      <c r="L69" s="85"/>
      <c r="M69" s="13">
        <v>2</v>
      </c>
      <c r="N69" s="9" t="s">
        <v>186</v>
      </c>
      <c r="O69" s="11">
        <v>43159</v>
      </c>
      <c r="P69" s="11" t="s">
        <v>410</v>
      </c>
      <c r="Q69" s="12" t="s">
        <v>192</v>
      </c>
      <c r="R69" s="248"/>
      <c r="S69" s="113"/>
      <c r="T69" s="113"/>
      <c r="U69" s="38"/>
      <c r="V69" s="124"/>
    </row>
    <row r="70" spans="1:22" s="7" customFormat="1" ht="27.6" x14ac:dyDescent="0.3">
      <c r="A70" s="211"/>
      <c r="B70" s="231"/>
      <c r="C70" s="215"/>
      <c r="D70" s="85"/>
      <c r="E70" s="85"/>
      <c r="F70" s="9" t="s">
        <v>42</v>
      </c>
      <c r="G70" s="261">
        <v>10411</v>
      </c>
      <c r="H70" s="90">
        <v>0</v>
      </c>
      <c r="I70" s="43"/>
      <c r="J70" s="9"/>
      <c r="K70" s="85"/>
      <c r="L70" s="85"/>
      <c r="M70" s="13">
        <v>3</v>
      </c>
      <c r="N70" s="9" t="s">
        <v>187</v>
      </c>
      <c r="O70" s="11">
        <v>43159</v>
      </c>
      <c r="P70" s="11" t="s">
        <v>410</v>
      </c>
      <c r="Q70" s="12" t="s">
        <v>130</v>
      </c>
      <c r="R70" s="248"/>
      <c r="S70" s="113"/>
      <c r="T70" s="113"/>
      <c r="U70" s="38"/>
      <c r="V70" s="124"/>
    </row>
    <row r="71" spans="1:22" s="7" customFormat="1" ht="41.4" x14ac:dyDescent="0.3">
      <c r="A71" s="211"/>
      <c r="B71" s="231"/>
      <c r="C71" s="215"/>
      <c r="D71" s="85"/>
      <c r="E71" s="85"/>
      <c r="F71" s="9" t="s">
        <v>379</v>
      </c>
      <c r="G71" s="218"/>
      <c r="H71" s="91">
        <v>0</v>
      </c>
      <c r="I71" s="43"/>
      <c r="J71" s="9"/>
      <c r="K71" s="85"/>
      <c r="L71" s="85"/>
      <c r="M71" s="13">
        <v>4</v>
      </c>
      <c r="N71" s="9" t="s">
        <v>188</v>
      </c>
      <c r="O71" s="11">
        <v>43189</v>
      </c>
      <c r="P71" s="11" t="s">
        <v>410</v>
      </c>
      <c r="Q71" s="12" t="s">
        <v>193</v>
      </c>
      <c r="R71" s="248"/>
      <c r="S71" s="113"/>
      <c r="T71" s="113"/>
      <c r="U71" s="38"/>
      <c r="V71" s="124"/>
    </row>
    <row r="72" spans="1:22" s="7" customFormat="1" ht="41.4" x14ac:dyDescent="0.3">
      <c r="A72" s="211"/>
      <c r="B72" s="231"/>
      <c r="C72" s="215" t="s">
        <v>183</v>
      </c>
      <c r="D72" s="85" t="s">
        <v>427</v>
      </c>
      <c r="E72" s="85"/>
      <c r="F72" s="9" t="s">
        <v>21</v>
      </c>
      <c r="G72" s="10">
        <v>374220</v>
      </c>
      <c r="H72" s="10">
        <v>0</v>
      </c>
      <c r="I72" s="43"/>
      <c r="J72" s="9"/>
      <c r="K72" s="85"/>
      <c r="L72" s="85"/>
      <c r="M72" s="13">
        <v>5</v>
      </c>
      <c r="N72" s="9" t="s">
        <v>189</v>
      </c>
      <c r="O72" s="11">
        <v>43465</v>
      </c>
      <c r="P72" s="11" t="s">
        <v>410</v>
      </c>
      <c r="Q72" s="12" t="s">
        <v>33</v>
      </c>
      <c r="R72" s="248"/>
      <c r="S72" s="113"/>
      <c r="T72" s="113"/>
      <c r="U72" s="38"/>
      <c r="V72" s="124"/>
    </row>
    <row r="73" spans="1:22" s="7" customFormat="1" ht="27.6" x14ac:dyDescent="0.3">
      <c r="A73" s="211"/>
      <c r="B73" s="231"/>
      <c r="C73" s="215"/>
      <c r="D73" s="85"/>
      <c r="E73" s="85"/>
      <c r="F73" s="9"/>
      <c r="G73" s="262" t="s">
        <v>184</v>
      </c>
      <c r="H73" s="92"/>
      <c r="I73" s="43"/>
      <c r="J73" s="9"/>
      <c r="K73" s="85"/>
      <c r="L73" s="85"/>
      <c r="M73" s="13">
        <v>6</v>
      </c>
      <c r="N73" s="9" t="s">
        <v>190</v>
      </c>
      <c r="O73" s="11">
        <v>43311</v>
      </c>
      <c r="P73" s="11" t="s">
        <v>410</v>
      </c>
      <c r="Q73" s="12" t="s">
        <v>104</v>
      </c>
      <c r="R73" s="248"/>
      <c r="S73" s="113"/>
      <c r="T73" s="113"/>
      <c r="U73" s="38"/>
      <c r="V73" s="124"/>
    </row>
    <row r="74" spans="1:22" s="7" customFormat="1" ht="42" thickBot="1" x14ac:dyDescent="0.35">
      <c r="A74" s="219"/>
      <c r="B74" s="232"/>
      <c r="C74" s="221"/>
      <c r="D74" s="88"/>
      <c r="E74" s="88"/>
      <c r="F74" s="26"/>
      <c r="G74" s="263"/>
      <c r="H74" s="93"/>
      <c r="I74" s="44"/>
      <c r="J74" s="26"/>
      <c r="K74" s="88"/>
      <c r="L74" s="88"/>
      <c r="M74" s="28">
        <v>7</v>
      </c>
      <c r="N74" s="26" t="s">
        <v>191</v>
      </c>
      <c r="O74" s="29">
        <v>43374</v>
      </c>
      <c r="P74" s="29" t="s">
        <v>410</v>
      </c>
      <c r="Q74" s="30" t="s">
        <v>194</v>
      </c>
      <c r="R74" s="260"/>
      <c r="S74" s="114"/>
      <c r="T74" s="114"/>
      <c r="U74" s="39"/>
      <c r="V74" s="125"/>
    </row>
    <row r="75" spans="1:22" s="7" customFormat="1" ht="41.4" x14ac:dyDescent="0.3">
      <c r="A75" s="210" t="s">
        <v>195</v>
      </c>
      <c r="B75" s="230"/>
      <c r="C75" s="214" t="s">
        <v>196</v>
      </c>
      <c r="D75" s="84" t="s">
        <v>428</v>
      </c>
      <c r="E75" s="84"/>
      <c r="F75" s="21" t="s">
        <v>21</v>
      </c>
      <c r="G75" s="22">
        <v>1298691</v>
      </c>
      <c r="H75" s="22">
        <v>0</v>
      </c>
      <c r="I75" s="42" t="s">
        <v>40</v>
      </c>
      <c r="J75" s="21" t="s">
        <v>22</v>
      </c>
      <c r="K75" s="84"/>
      <c r="L75" s="84"/>
      <c r="M75" s="23">
        <v>1</v>
      </c>
      <c r="N75" s="21" t="s">
        <v>197</v>
      </c>
      <c r="O75" s="24">
        <v>43189</v>
      </c>
      <c r="P75" s="24" t="s">
        <v>409</v>
      </c>
      <c r="Q75" s="25" t="s">
        <v>130</v>
      </c>
      <c r="R75" s="247">
        <v>0</v>
      </c>
      <c r="S75" s="112"/>
      <c r="T75" s="112"/>
      <c r="U75" s="37"/>
      <c r="V75" s="123"/>
    </row>
    <row r="76" spans="1:22" s="7" customFormat="1" ht="27.6" x14ac:dyDescent="0.3">
      <c r="A76" s="211"/>
      <c r="B76" s="231"/>
      <c r="C76" s="215"/>
      <c r="D76" s="85"/>
      <c r="E76" s="85"/>
      <c r="F76" s="9"/>
      <c r="G76" s="10"/>
      <c r="H76" s="10"/>
      <c r="I76" s="43"/>
      <c r="J76" s="9"/>
      <c r="K76" s="85"/>
      <c r="L76" s="85"/>
      <c r="M76" s="13">
        <v>2</v>
      </c>
      <c r="N76" s="9" t="s">
        <v>198</v>
      </c>
      <c r="O76" s="11">
        <v>43220</v>
      </c>
      <c r="P76" s="11" t="s">
        <v>410</v>
      </c>
      <c r="Q76" s="12" t="s">
        <v>130</v>
      </c>
      <c r="R76" s="248"/>
      <c r="S76" s="113"/>
      <c r="T76" s="113"/>
      <c r="U76" s="38"/>
      <c r="V76" s="124"/>
    </row>
    <row r="77" spans="1:22" s="7" customFormat="1" ht="27.6" x14ac:dyDescent="0.3">
      <c r="A77" s="211"/>
      <c r="B77" s="231"/>
      <c r="C77" s="215"/>
      <c r="D77" s="85"/>
      <c r="E77" s="85"/>
      <c r="F77" s="9"/>
      <c r="G77" s="10"/>
      <c r="H77" s="10"/>
      <c r="I77" s="43"/>
      <c r="J77" s="9"/>
      <c r="K77" s="85"/>
      <c r="L77" s="85"/>
      <c r="M77" s="13">
        <v>3</v>
      </c>
      <c r="N77" s="9" t="s">
        <v>199</v>
      </c>
      <c r="O77" s="11">
        <v>43235</v>
      </c>
      <c r="P77" s="11" t="s">
        <v>410</v>
      </c>
      <c r="Q77" s="12" t="s">
        <v>104</v>
      </c>
      <c r="R77" s="248"/>
      <c r="S77" s="113"/>
      <c r="T77" s="113"/>
      <c r="U77" s="38"/>
      <c r="V77" s="124"/>
    </row>
    <row r="78" spans="1:22" s="7" customFormat="1" ht="28.2" thickBot="1" x14ac:dyDescent="0.35">
      <c r="A78" s="211"/>
      <c r="B78" s="231"/>
      <c r="C78" s="215"/>
      <c r="D78" s="85"/>
      <c r="E78" s="85"/>
      <c r="F78" s="9"/>
      <c r="G78" s="10"/>
      <c r="H78" s="10"/>
      <c r="I78" s="43"/>
      <c r="J78" s="9"/>
      <c r="K78" s="85"/>
      <c r="L78" s="85"/>
      <c r="M78" s="13">
        <v>4</v>
      </c>
      <c r="N78" s="9" t="s">
        <v>200</v>
      </c>
      <c r="O78" s="11">
        <v>43240</v>
      </c>
      <c r="P78" s="11" t="s">
        <v>410</v>
      </c>
      <c r="Q78" s="12" t="s">
        <v>201</v>
      </c>
      <c r="R78" s="248"/>
      <c r="S78" s="113"/>
      <c r="T78" s="113"/>
      <c r="U78" s="38"/>
      <c r="V78" s="124"/>
    </row>
    <row r="79" spans="1:22" s="7" customFormat="1" ht="82.8" x14ac:dyDescent="0.3">
      <c r="A79" s="210" t="s">
        <v>429</v>
      </c>
      <c r="B79" s="204"/>
      <c r="C79" s="214" t="s">
        <v>430</v>
      </c>
      <c r="D79" s="162" t="s">
        <v>431</v>
      </c>
      <c r="E79" s="71">
        <v>1</v>
      </c>
      <c r="F79" s="162" t="s">
        <v>21</v>
      </c>
      <c r="G79" s="22">
        <v>12146</v>
      </c>
      <c r="H79" s="22">
        <v>12146</v>
      </c>
      <c r="I79" s="162" t="s">
        <v>40</v>
      </c>
      <c r="J79" s="162" t="s">
        <v>432</v>
      </c>
      <c r="K79" s="162" t="s">
        <v>66</v>
      </c>
      <c r="L79" s="162" t="s">
        <v>433</v>
      </c>
      <c r="M79" s="23">
        <v>1</v>
      </c>
      <c r="N79" s="25" t="s">
        <v>260</v>
      </c>
      <c r="O79" s="61">
        <v>43189</v>
      </c>
      <c r="P79" s="61" t="s">
        <v>409</v>
      </c>
      <c r="Q79" s="25" t="s">
        <v>264</v>
      </c>
      <c r="R79" s="191">
        <v>0</v>
      </c>
      <c r="S79" s="167">
        <v>0</v>
      </c>
      <c r="T79" s="167" t="s">
        <v>434</v>
      </c>
      <c r="U79" s="25" t="s">
        <v>63</v>
      </c>
      <c r="V79" s="37" t="s">
        <v>435</v>
      </c>
    </row>
    <row r="80" spans="1:22" s="7" customFormat="1" ht="82.8" x14ac:dyDescent="0.3">
      <c r="A80" s="211"/>
      <c r="B80" s="205"/>
      <c r="C80" s="215"/>
      <c r="D80" s="163" t="s">
        <v>436</v>
      </c>
      <c r="E80" s="65">
        <v>0</v>
      </c>
      <c r="F80" s="163" t="s">
        <v>21</v>
      </c>
      <c r="G80" s="223">
        <v>12146</v>
      </c>
      <c r="H80" s="223">
        <v>12146</v>
      </c>
      <c r="I80" s="163" t="s">
        <v>40</v>
      </c>
      <c r="J80" s="163" t="s">
        <v>432</v>
      </c>
      <c r="K80" s="163" t="s">
        <v>66</v>
      </c>
      <c r="L80" s="163" t="s">
        <v>437</v>
      </c>
      <c r="M80" s="13">
        <v>2</v>
      </c>
      <c r="N80" s="12" t="s">
        <v>260</v>
      </c>
      <c r="O80" s="62">
        <v>43189</v>
      </c>
      <c r="P80" s="62" t="s">
        <v>410</v>
      </c>
      <c r="Q80" s="12" t="s">
        <v>264</v>
      </c>
      <c r="R80" s="193">
        <v>0</v>
      </c>
      <c r="S80" s="168">
        <v>0</v>
      </c>
      <c r="T80" s="168" t="s">
        <v>434</v>
      </c>
      <c r="U80" s="12" t="s">
        <v>63</v>
      </c>
      <c r="V80" s="38" t="s">
        <v>435</v>
      </c>
    </row>
    <row r="81" spans="1:22" s="7" customFormat="1" ht="69" x14ac:dyDescent="0.3">
      <c r="A81" s="211"/>
      <c r="B81" s="205"/>
      <c r="C81" s="215"/>
      <c r="D81" s="163" t="s">
        <v>438</v>
      </c>
      <c r="E81" s="65">
        <v>0</v>
      </c>
      <c r="F81" s="163" t="s">
        <v>21</v>
      </c>
      <c r="G81" s="223"/>
      <c r="H81" s="223"/>
      <c r="I81" s="163" t="s">
        <v>40</v>
      </c>
      <c r="J81" s="163" t="s">
        <v>432</v>
      </c>
      <c r="K81" s="163" t="s">
        <v>66</v>
      </c>
      <c r="L81" s="163" t="s">
        <v>433</v>
      </c>
      <c r="M81" s="13">
        <v>3</v>
      </c>
      <c r="N81" s="12" t="s">
        <v>262</v>
      </c>
      <c r="O81" s="62">
        <v>43159</v>
      </c>
      <c r="P81" s="62" t="s">
        <v>410</v>
      </c>
      <c r="Q81" s="12" t="s">
        <v>265</v>
      </c>
      <c r="R81" s="193">
        <v>0</v>
      </c>
      <c r="S81" s="168">
        <v>0</v>
      </c>
      <c r="T81" s="168" t="s">
        <v>434</v>
      </c>
      <c r="U81" s="12" t="s">
        <v>63</v>
      </c>
      <c r="V81" s="38" t="s">
        <v>435</v>
      </c>
    </row>
    <row r="82" spans="1:22" s="7" customFormat="1" ht="42" thickBot="1" x14ac:dyDescent="0.35">
      <c r="A82" s="219"/>
      <c r="B82" s="220"/>
      <c r="C82" s="221"/>
      <c r="D82" s="174" t="s">
        <v>439</v>
      </c>
      <c r="E82" s="72">
        <v>0</v>
      </c>
      <c r="F82" s="174" t="s">
        <v>21</v>
      </c>
      <c r="G82" s="224"/>
      <c r="H82" s="224"/>
      <c r="I82" s="174" t="s">
        <v>40</v>
      </c>
      <c r="J82" s="174" t="s">
        <v>432</v>
      </c>
      <c r="K82" s="174" t="s">
        <v>66</v>
      </c>
      <c r="L82" s="174" t="s">
        <v>437</v>
      </c>
      <c r="M82" s="28">
        <v>4</v>
      </c>
      <c r="N82" s="30" t="s">
        <v>261</v>
      </c>
      <c r="O82" s="63">
        <v>43465</v>
      </c>
      <c r="P82" s="63" t="s">
        <v>410</v>
      </c>
      <c r="Q82" s="30" t="s">
        <v>440</v>
      </c>
      <c r="R82" s="194">
        <v>0</v>
      </c>
      <c r="S82" s="175">
        <v>0</v>
      </c>
      <c r="T82" s="175" t="s">
        <v>434</v>
      </c>
      <c r="U82" s="30" t="s">
        <v>63</v>
      </c>
      <c r="V82" s="39" t="s">
        <v>441</v>
      </c>
    </row>
    <row r="83" spans="1:22" s="7" customFormat="1" ht="83.4" thickBot="1" x14ac:dyDescent="0.35">
      <c r="A83" s="257" t="s">
        <v>429</v>
      </c>
      <c r="B83" s="258"/>
      <c r="C83" s="259" t="s">
        <v>442</v>
      </c>
      <c r="D83" s="172" t="s">
        <v>431</v>
      </c>
      <c r="E83" s="195">
        <v>1</v>
      </c>
      <c r="F83" s="172" t="s">
        <v>21</v>
      </c>
      <c r="G83" s="208">
        <v>2118</v>
      </c>
      <c r="H83" s="208">
        <v>2118</v>
      </c>
      <c r="I83" s="165" t="s">
        <v>40</v>
      </c>
      <c r="J83" s="172" t="s">
        <v>432</v>
      </c>
      <c r="K83" s="172" t="s">
        <v>74</v>
      </c>
      <c r="L83" s="172" t="s">
        <v>443</v>
      </c>
      <c r="M83" s="18">
        <v>1</v>
      </c>
      <c r="N83" s="20" t="s">
        <v>260</v>
      </c>
      <c r="O83" s="196">
        <v>43189</v>
      </c>
      <c r="P83" s="196" t="s">
        <v>409</v>
      </c>
      <c r="Q83" s="20" t="s">
        <v>264</v>
      </c>
      <c r="R83" s="197">
        <v>0</v>
      </c>
      <c r="S83" s="173">
        <v>0</v>
      </c>
      <c r="T83" s="173" t="s">
        <v>434</v>
      </c>
      <c r="U83" s="20"/>
      <c r="V83" s="37" t="s">
        <v>435</v>
      </c>
    </row>
    <row r="84" spans="1:22" s="7" customFormat="1" ht="82.8" x14ac:dyDescent="0.3">
      <c r="A84" s="211"/>
      <c r="B84" s="205"/>
      <c r="C84" s="215"/>
      <c r="D84" s="163" t="s">
        <v>436</v>
      </c>
      <c r="E84" s="65">
        <v>0</v>
      </c>
      <c r="F84" s="163" t="s">
        <v>21</v>
      </c>
      <c r="G84" s="208"/>
      <c r="H84" s="208"/>
      <c r="I84" s="163" t="s">
        <v>40</v>
      </c>
      <c r="J84" s="163" t="s">
        <v>432</v>
      </c>
      <c r="K84" s="163" t="s">
        <v>74</v>
      </c>
      <c r="L84" s="163" t="s">
        <v>443</v>
      </c>
      <c r="M84" s="13">
        <v>2</v>
      </c>
      <c r="N84" s="12" t="s">
        <v>260</v>
      </c>
      <c r="O84" s="61">
        <v>43189</v>
      </c>
      <c r="P84" s="62" t="s">
        <v>410</v>
      </c>
      <c r="Q84" s="12" t="s">
        <v>264</v>
      </c>
      <c r="R84" s="193">
        <v>0</v>
      </c>
      <c r="S84" s="168">
        <v>0</v>
      </c>
      <c r="T84" s="168" t="s">
        <v>434</v>
      </c>
      <c r="U84" s="12"/>
      <c r="V84" s="38" t="s">
        <v>435</v>
      </c>
    </row>
    <row r="85" spans="1:22" s="7" customFormat="1" ht="55.8" thickBot="1" x14ac:dyDescent="0.35">
      <c r="A85" s="212"/>
      <c r="B85" s="213"/>
      <c r="C85" s="216"/>
      <c r="D85" s="170" t="s">
        <v>439</v>
      </c>
      <c r="E85" s="198">
        <v>0</v>
      </c>
      <c r="F85" s="170" t="s">
        <v>21</v>
      </c>
      <c r="G85" s="209"/>
      <c r="H85" s="209"/>
      <c r="I85" s="165" t="s">
        <v>40</v>
      </c>
      <c r="J85" s="170" t="s">
        <v>432</v>
      </c>
      <c r="K85" s="170" t="s">
        <v>74</v>
      </c>
      <c r="L85" s="170" t="s">
        <v>443</v>
      </c>
      <c r="M85" s="67">
        <v>3</v>
      </c>
      <c r="N85" s="68" t="s">
        <v>261</v>
      </c>
      <c r="O85" s="199">
        <v>43465</v>
      </c>
      <c r="P85" s="199" t="s">
        <v>410</v>
      </c>
      <c r="Q85" s="68" t="s">
        <v>440</v>
      </c>
      <c r="R85" s="200">
        <v>0</v>
      </c>
      <c r="S85" s="171">
        <v>0</v>
      </c>
      <c r="T85" s="171" t="s">
        <v>434</v>
      </c>
      <c r="U85" s="68" t="s">
        <v>63</v>
      </c>
      <c r="V85" s="70" t="s">
        <v>441</v>
      </c>
    </row>
    <row r="86" spans="1:22" s="7" customFormat="1" ht="82.8" x14ac:dyDescent="0.3">
      <c r="A86" s="210" t="s">
        <v>429</v>
      </c>
      <c r="B86" s="204"/>
      <c r="C86" s="214" t="s">
        <v>444</v>
      </c>
      <c r="D86" s="162" t="s">
        <v>431</v>
      </c>
      <c r="E86" s="71">
        <v>1</v>
      </c>
      <c r="F86" s="162" t="s">
        <v>21</v>
      </c>
      <c r="G86" s="217">
        <v>2442</v>
      </c>
      <c r="H86" s="217">
        <v>2442</v>
      </c>
      <c r="I86" s="162" t="s">
        <v>40</v>
      </c>
      <c r="J86" s="162" t="s">
        <v>432</v>
      </c>
      <c r="K86" s="162" t="s">
        <v>78</v>
      </c>
      <c r="L86" s="162" t="s">
        <v>445</v>
      </c>
      <c r="M86" s="23">
        <v>1</v>
      </c>
      <c r="N86" s="25" t="s">
        <v>260</v>
      </c>
      <c r="O86" s="61">
        <v>43189</v>
      </c>
      <c r="P86" s="61" t="s">
        <v>409</v>
      </c>
      <c r="Q86" s="25" t="s">
        <v>264</v>
      </c>
      <c r="R86" s="191">
        <v>0</v>
      </c>
      <c r="S86" s="167">
        <v>0</v>
      </c>
      <c r="T86" s="167" t="s">
        <v>434</v>
      </c>
      <c r="U86" s="25" t="s">
        <v>63</v>
      </c>
      <c r="V86" s="37" t="s">
        <v>435</v>
      </c>
    </row>
    <row r="87" spans="1:22" s="7" customFormat="1" ht="82.8" x14ac:dyDescent="0.3">
      <c r="A87" s="211"/>
      <c r="B87" s="205"/>
      <c r="C87" s="215"/>
      <c r="D87" s="163" t="s">
        <v>436</v>
      </c>
      <c r="E87" s="65">
        <v>0</v>
      </c>
      <c r="F87" s="163" t="s">
        <v>21</v>
      </c>
      <c r="G87" s="208"/>
      <c r="H87" s="208"/>
      <c r="I87" s="163" t="s">
        <v>40</v>
      </c>
      <c r="J87" s="163" t="s">
        <v>432</v>
      </c>
      <c r="K87" s="163" t="s">
        <v>78</v>
      </c>
      <c r="L87" s="163" t="s">
        <v>445</v>
      </c>
      <c r="M87" s="13">
        <v>2</v>
      </c>
      <c r="N87" s="12" t="s">
        <v>260</v>
      </c>
      <c r="O87" s="62">
        <v>43465</v>
      </c>
      <c r="P87" s="62" t="s">
        <v>410</v>
      </c>
      <c r="Q87" s="12" t="s">
        <v>264</v>
      </c>
      <c r="R87" s="193">
        <v>0</v>
      </c>
      <c r="S87" s="168">
        <v>0</v>
      </c>
      <c r="T87" s="168" t="s">
        <v>434</v>
      </c>
      <c r="U87" s="12" t="s">
        <v>63</v>
      </c>
      <c r="V87" s="38" t="s">
        <v>435</v>
      </c>
    </row>
    <row r="88" spans="1:22" s="7" customFormat="1" ht="41.4" x14ac:dyDescent="0.3">
      <c r="A88" s="211"/>
      <c r="B88" s="205"/>
      <c r="C88" s="215"/>
      <c r="D88" s="163" t="s">
        <v>439</v>
      </c>
      <c r="E88" s="65">
        <v>0</v>
      </c>
      <c r="F88" s="163" t="s">
        <v>21</v>
      </c>
      <c r="G88" s="218"/>
      <c r="H88" s="218"/>
      <c r="I88" s="163" t="s">
        <v>40</v>
      </c>
      <c r="J88" s="163" t="s">
        <v>432</v>
      </c>
      <c r="K88" s="163" t="s">
        <v>78</v>
      </c>
      <c r="L88" s="163" t="s">
        <v>445</v>
      </c>
      <c r="M88" s="13">
        <v>3</v>
      </c>
      <c r="N88" s="12" t="s">
        <v>261</v>
      </c>
      <c r="O88" s="62">
        <v>43465</v>
      </c>
      <c r="P88" s="62" t="s">
        <v>410</v>
      </c>
      <c r="Q88" s="12" t="s">
        <v>440</v>
      </c>
      <c r="R88" s="193">
        <v>0</v>
      </c>
      <c r="S88" s="168">
        <v>0</v>
      </c>
      <c r="T88" s="168" t="s">
        <v>434</v>
      </c>
      <c r="U88" s="12" t="s">
        <v>63</v>
      </c>
      <c r="V88" s="38" t="s">
        <v>441</v>
      </c>
    </row>
    <row r="89" spans="1:22" s="7" customFormat="1" ht="111" thickBot="1" x14ac:dyDescent="0.35">
      <c r="A89" s="212"/>
      <c r="B89" s="213"/>
      <c r="C89" s="216"/>
      <c r="D89" s="170" t="s">
        <v>446</v>
      </c>
      <c r="E89" s="198">
        <v>0</v>
      </c>
      <c r="F89" s="170" t="s">
        <v>21</v>
      </c>
      <c r="G89" s="176">
        <f>2442*3</f>
        <v>7326</v>
      </c>
      <c r="H89" s="176">
        <f>2442*3</f>
        <v>7326</v>
      </c>
      <c r="I89" s="170" t="s">
        <v>40</v>
      </c>
      <c r="J89" s="170" t="s">
        <v>432</v>
      </c>
      <c r="K89" s="170" t="s">
        <v>78</v>
      </c>
      <c r="L89" s="170" t="s">
        <v>445</v>
      </c>
      <c r="M89" s="67">
        <v>4</v>
      </c>
      <c r="N89" s="68" t="s">
        <v>263</v>
      </c>
      <c r="O89" s="199">
        <v>43465</v>
      </c>
      <c r="P89" s="199" t="s">
        <v>410</v>
      </c>
      <c r="Q89" s="68" t="s">
        <v>266</v>
      </c>
      <c r="R89" s="200">
        <v>83252425</v>
      </c>
      <c r="S89" s="171">
        <v>0</v>
      </c>
      <c r="T89" s="171" t="s">
        <v>434</v>
      </c>
      <c r="U89" s="68" t="s">
        <v>49</v>
      </c>
      <c r="V89" s="70" t="s">
        <v>447</v>
      </c>
    </row>
    <row r="90" spans="1:22" s="7" customFormat="1" ht="82.8" x14ac:dyDescent="0.3">
      <c r="A90" s="210" t="s">
        <v>429</v>
      </c>
      <c r="B90" s="204"/>
      <c r="C90" s="214" t="s">
        <v>448</v>
      </c>
      <c r="D90" s="162" t="s">
        <v>431</v>
      </c>
      <c r="E90" s="71">
        <v>1</v>
      </c>
      <c r="F90" s="162" t="s">
        <v>21</v>
      </c>
      <c r="G90" s="22">
        <v>7576</v>
      </c>
      <c r="H90" s="22">
        <v>7576</v>
      </c>
      <c r="I90" s="162" t="s">
        <v>34</v>
      </c>
      <c r="J90" s="162" t="s">
        <v>449</v>
      </c>
      <c r="K90" s="162" t="s">
        <v>34</v>
      </c>
      <c r="L90" s="162" t="s">
        <v>449</v>
      </c>
      <c r="M90" s="23">
        <v>1</v>
      </c>
      <c r="N90" s="25" t="s">
        <v>260</v>
      </c>
      <c r="O90" s="24">
        <v>43189</v>
      </c>
      <c r="P90" s="61" t="s">
        <v>409</v>
      </c>
      <c r="Q90" s="25" t="s">
        <v>264</v>
      </c>
      <c r="R90" s="191">
        <v>0</v>
      </c>
      <c r="S90" s="167">
        <v>0</v>
      </c>
      <c r="T90" s="167" t="s">
        <v>434</v>
      </c>
      <c r="U90" s="25" t="s">
        <v>63</v>
      </c>
      <c r="V90" s="37" t="s">
        <v>435</v>
      </c>
    </row>
    <row r="91" spans="1:22" s="7" customFormat="1" ht="82.8" x14ac:dyDescent="0.3">
      <c r="A91" s="211"/>
      <c r="B91" s="205"/>
      <c r="C91" s="215"/>
      <c r="D91" s="163" t="s">
        <v>436</v>
      </c>
      <c r="E91" s="65">
        <v>0</v>
      </c>
      <c r="F91" s="163" t="s">
        <v>21</v>
      </c>
      <c r="G91" s="10">
        <v>7576</v>
      </c>
      <c r="H91" s="10">
        <v>7576</v>
      </c>
      <c r="I91" s="163" t="s">
        <v>34</v>
      </c>
      <c r="J91" s="163" t="s">
        <v>449</v>
      </c>
      <c r="K91" s="163" t="s">
        <v>34</v>
      </c>
      <c r="L91" s="163" t="s">
        <v>449</v>
      </c>
      <c r="M91" s="13">
        <v>2</v>
      </c>
      <c r="N91" s="12" t="s">
        <v>260</v>
      </c>
      <c r="O91" s="11">
        <v>43465</v>
      </c>
      <c r="P91" s="62" t="s">
        <v>410</v>
      </c>
      <c r="Q91" s="12" t="s">
        <v>264</v>
      </c>
      <c r="R91" s="193">
        <v>0</v>
      </c>
      <c r="S91" s="168">
        <v>0</v>
      </c>
      <c r="T91" s="168" t="s">
        <v>434</v>
      </c>
      <c r="U91" s="12" t="s">
        <v>63</v>
      </c>
      <c r="V91" s="38" t="s">
        <v>435</v>
      </c>
    </row>
    <row r="92" spans="1:22" s="7" customFormat="1" ht="69" x14ac:dyDescent="0.3">
      <c r="A92" s="211"/>
      <c r="B92" s="205"/>
      <c r="C92" s="215"/>
      <c r="D92" s="163" t="s">
        <v>439</v>
      </c>
      <c r="E92" s="65">
        <v>0</v>
      </c>
      <c r="F92" s="163" t="s">
        <v>21</v>
      </c>
      <c r="G92" s="10">
        <v>7576</v>
      </c>
      <c r="H92" s="10">
        <v>7576</v>
      </c>
      <c r="I92" s="163" t="s">
        <v>34</v>
      </c>
      <c r="J92" s="163" t="s">
        <v>449</v>
      </c>
      <c r="K92" s="163" t="s">
        <v>34</v>
      </c>
      <c r="L92" s="163" t="s">
        <v>449</v>
      </c>
      <c r="M92" s="13">
        <v>3</v>
      </c>
      <c r="N92" s="12" t="s">
        <v>261</v>
      </c>
      <c r="O92" s="11">
        <v>43465</v>
      </c>
      <c r="P92" s="62" t="s">
        <v>410</v>
      </c>
      <c r="Q92" s="12" t="s">
        <v>440</v>
      </c>
      <c r="R92" s="193">
        <v>0</v>
      </c>
      <c r="S92" s="168">
        <v>0</v>
      </c>
      <c r="T92" s="168" t="s">
        <v>434</v>
      </c>
      <c r="U92" s="12" t="s">
        <v>63</v>
      </c>
      <c r="V92" s="38" t="s">
        <v>441</v>
      </c>
    </row>
    <row r="93" spans="1:22" s="7" customFormat="1" ht="83.4" thickBot="1" x14ac:dyDescent="0.35">
      <c r="A93" s="212"/>
      <c r="B93" s="213"/>
      <c r="C93" s="216"/>
      <c r="D93" s="170" t="s">
        <v>446</v>
      </c>
      <c r="E93" s="198">
        <v>0</v>
      </c>
      <c r="F93" s="170" t="s">
        <v>21</v>
      </c>
      <c r="G93" s="176">
        <f>7576</f>
        <v>7576</v>
      </c>
      <c r="H93" s="176">
        <f>7576</f>
        <v>7576</v>
      </c>
      <c r="I93" s="170" t="s">
        <v>34</v>
      </c>
      <c r="J93" s="170" t="s">
        <v>449</v>
      </c>
      <c r="K93" s="170" t="s">
        <v>34</v>
      </c>
      <c r="L93" s="170" t="s">
        <v>449</v>
      </c>
      <c r="M93" s="67">
        <v>4</v>
      </c>
      <c r="N93" s="68" t="s">
        <v>263</v>
      </c>
      <c r="O93" s="69">
        <v>43159</v>
      </c>
      <c r="P93" s="199" t="s">
        <v>410</v>
      </c>
      <c r="Q93" s="68" t="s">
        <v>265</v>
      </c>
      <c r="R93" s="200">
        <v>655757627</v>
      </c>
      <c r="S93" s="171">
        <v>0</v>
      </c>
      <c r="T93" s="171" t="s">
        <v>434</v>
      </c>
      <c r="U93" s="68" t="s">
        <v>49</v>
      </c>
      <c r="V93" s="70" t="s">
        <v>447</v>
      </c>
    </row>
    <row r="94" spans="1:22" s="7" customFormat="1" ht="27.6" x14ac:dyDescent="0.3">
      <c r="A94" s="210" t="s">
        <v>450</v>
      </c>
      <c r="B94" s="204"/>
      <c r="C94" s="214" t="s">
        <v>451</v>
      </c>
      <c r="D94" s="204" t="s">
        <v>452</v>
      </c>
      <c r="E94" s="204">
        <v>0</v>
      </c>
      <c r="F94" s="214" t="s">
        <v>21</v>
      </c>
      <c r="G94" s="222">
        <v>12146</v>
      </c>
      <c r="H94" s="222">
        <v>12146</v>
      </c>
      <c r="I94" s="214" t="s">
        <v>66</v>
      </c>
      <c r="J94" s="204" t="s">
        <v>445</v>
      </c>
      <c r="K94" s="204" t="s">
        <v>66</v>
      </c>
      <c r="L94" s="204" t="s">
        <v>445</v>
      </c>
      <c r="M94" s="202">
        <v>1</v>
      </c>
      <c r="N94" s="25" t="s">
        <v>453</v>
      </c>
      <c r="O94" s="24">
        <v>43465</v>
      </c>
      <c r="P94" s="61" t="s">
        <v>409</v>
      </c>
      <c r="Q94" s="204" t="s">
        <v>269</v>
      </c>
      <c r="R94" s="247">
        <v>0</v>
      </c>
      <c r="S94" s="247">
        <v>0</v>
      </c>
      <c r="T94" s="247" t="s">
        <v>434</v>
      </c>
      <c r="U94" s="204" t="s">
        <v>63</v>
      </c>
      <c r="V94" s="206" t="s">
        <v>435</v>
      </c>
    </row>
    <row r="95" spans="1:22" s="7" customFormat="1" x14ac:dyDescent="0.3">
      <c r="A95" s="211"/>
      <c r="B95" s="205"/>
      <c r="C95" s="215"/>
      <c r="D95" s="205"/>
      <c r="E95" s="205"/>
      <c r="F95" s="215"/>
      <c r="G95" s="223"/>
      <c r="H95" s="223"/>
      <c r="I95" s="215"/>
      <c r="J95" s="205"/>
      <c r="K95" s="205"/>
      <c r="L95" s="205"/>
      <c r="M95" s="203">
        <v>2</v>
      </c>
      <c r="N95" s="12" t="s">
        <v>454</v>
      </c>
      <c r="O95" s="11">
        <v>43465</v>
      </c>
      <c r="P95" s="62" t="s">
        <v>410</v>
      </c>
      <c r="Q95" s="205"/>
      <c r="R95" s="248"/>
      <c r="S95" s="248"/>
      <c r="T95" s="248"/>
      <c r="U95" s="205"/>
      <c r="V95" s="207"/>
    </row>
    <row r="96" spans="1:22" s="7" customFormat="1" ht="96.6" x14ac:dyDescent="0.3">
      <c r="A96" s="211"/>
      <c r="B96" s="205"/>
      <c r="C96" s="215"/>
      <c r="D96" s="12" t="s">
        <v>455</v>
      </c>
      <c r="E96" s="65">
        <v>1</v>
      </c>
      <c r="F96" s="163" t="s">
        <v>21</v>
      </c>
      <c r="G96" s="223"/>
      <c r="H96" s="223"/>
      <c r="I96" s="163" t="s">
        <v>66</v>
      </c>
      <c r="J96" s="65" t="s">
        <v>445</v>
      </c>
      <c r="K96" s="65" t="s">
        <v>66</v>
      </c>
      <c r="L96" s="65" t="s">
        <v>445</v>
      </c>
      <c r="M96" s="13">
        <v>3</v>
      </c>
      <c r="N96" s="12" t="s">
        <v>267</v>
      </c>
      <c r="O96" s="11">
        <v>43465</v>
      </c>
      <c r="P96" s="62" t="s">
        <v>410</v>
      </c>
      <c r="Q96" s="12" t="s">
        <v>271</v>
      </c>
      <c r="R96" s="193">
        <v>1198796669</v>
      </c>
      <c r="S96" s="168">
        <v>32952892</v>
      </c>
      <c r="T96" s="168"/>
      <c r="U96" s="12" t="s">
        <v>49</v>
      </c>
      <c r="V96" s="38" t="s">
        <v>447</v>
      </c>
    </row>
    <row r="97" spans="1:23" s="7" customFormat="1" ht="96.6" x14ac:dyDescent="0.3">
      <c r="A97" s="211"/>
      <c r="B97" s="205"/>
      <c r="C97" s="215"/>
      <c r="D97" s="12" t="s">
        <v>456</v>
      </c>
      <c r="E97" s="65">
        <v>1</v>
      </c>
      <c r="F97" s="163" t="s">
        <v>21</v>
      </c>
      <c r="G97" s="223"/>
      <c r="H97" s="223"/>
      <c r="I97" s="163" t="s">
        <v>66</v>
      </c>
      <c r="J97" s="65" t="s">
        <v>445</v>
      </c>
      <c r="K97" s="65" t="s">
        <v>66</v>
      </c>
      <c r="L97" s="65" t="s">
        <v>445</v>
      </c>
      <c r="M97" s="13">
        <f>+M96+1</f>
        <v>4</v>
      </c>
      <c r="N97" s="12" t="s">
        <v>267</v>
      </c>
      <c r="O97" s="11">
        <v>43465</v>
      </c>
      <c r="P97" s="62" t="s">
        <v>410</v>
      </c>
      <c r="Q97" s="12" t="s">
        <v>271</v>
      </c>
      <c r="R97" s="193">
        <v>493773158</v>
      </c>
      <c r="S97" s="168">
        <v>23164614</v>
      </c>
      <c r="T97" s="168"/>
      <c r="U97" s="12" t="s">
        <v>49</v>
      </c>
      <c r="V97" s="38" t="s">
        <v>447</v>
      </c>
    </row>
    <row r="98" spans="1:23" s="7" customFormat="1" ht="96.6" x14ac:dyDescent="0.3">
      <c r="A98" s="211"/>
      <c r="B98" s="205"/>
      <c r="C98" s="215"/>
      <c r="D98" s="12" t="s">
        <v>457</v>
      </c>
      <c r="E98" s="65">
        <v>0</v>
      </c>
      <c r="F98" s="163" t="s">
        <v>21</v>
      </c>
      <c r="G98" s="223"/>
      <c r="H98" s="223"/>
      <c r="I98" s="163" t="s">
        <v>66</v>
      </c>
      <c r="J98" s="65" t="s">
        <v>458</v>
      </c>
      <c r="K98" s="65" t="s">
        <v>66</v>
      </c>
      <c r="L98" s="65" t="s">
        <v>458</v>
      </c>
      <c r="M98" s="13">
        <f t="shared" ref="M98:M100" si="0">+M97+1</f>
        <v>5</v>
      </c>
      <c r="N98" s="12" t="s">
        <v>267</v>
      </c>
      <c r="O98" s="11">
        <v>43465</v>
      </c>
      <c r="P98" s="62" t="s">
        <v>410</v>
      </c>
      <c r="Q98" s="12" t="s">
        <v>271</v>
      </c>
      <c r="R98" s="193">
        <v>153000000</v>
      </c>
      <c r="S98" s="168">
        <v>0</v>
      </c>
      <c r="T98" s="168"/>
      <c r="U98" s="12" t="s">
        <v>49</v>
      </c>
      <c r="V98" s="38" t="s">
        <v>447</v>
      </c>
    </row>
    <row r="99" spans="1:23" s="7" customFormat="1" ht="41.4" x14ac:dyDescent="0.3">
      <c r="A99" s="211"/>
      <c r="B99" s="205"/>
      <c r="C99" s="215"/>
      <c r="D99" s="12" t="s">
        <v>459</v>
      </c>
      <c r="E99" s="65">
        <v>1</v>
      </c>
      <c r="F99" s="163" t="s">
        <v>21</v>
      </c>
      <c r="G99" s="223"/>
      <c r="H99" s="223"/>
      <c r="I99" s="163" t="s">
        <v>66</v>
      </c>
      <c r="J99" s="65" t="s">
        <v>460</v>
      </c>
      <c r="K99" s="65" t="s">
        <v>66</v>
      </c>
      <c r="L99" s="65" t="s">
        <v>460</v>
      </c>
      <c r="M99" s="13">
        <f t="shared" si="0"/>
        <v>6</v>
      </c>
      <c r="N99" s="12" t="s">
        <v>267</v>
      </c>
      <c r="O99" s="11">
        <v>43465</v>
      </c>
      <c r="P99" s="62" t="s">
        <v>410</v>
      </c>
      <c r="Q99" s="12" t="s">
        <v>270</v>
      </c>
      <c r="R99" s="193">
        <v>41134907</v>
      </c>
      <c r="S99" s="168">
        <v>2631907</v>
      </c>
      <c r="T99" s="168"/>
      <c r="U99" s="12" t="s">
        <v>49</v>
      </c>
      <c r="V99" s="38" t="s">
        <v>447</v>
      </c>
    </row>
    <row r="100" spans="1:23" s="7" customFormat="1" ht="42" thickBot="1" x14ac:dyDescent="0.35">
      <c r="A100" s="219"/>
      <c r="B100" s="220"/>
      <c r="C100" s="221"/>
      <c r="D100" s="30" t="s">
        <v>461</v>
      </c>
      <c r="E100" s="72">
        <v>0</v>
      </c>
      <c r="F100" s="174" t="s">
        <v>21</v>
      </c>
      <c r="G100" s="224"/>
      <c r="H100" s="224"/>
      <c r="I100" s="174" t="s">
        <v>66</v>
      </c>
      <c r="J100" s="72" t="s">
        <v>462</v>
      </c>
      <c r="K100" s="72" t="s">
        <v>66</v>
      </c>
      <c r="L100" s="72" t="s">
        <v>462</v>
      </c>
      <c r="M100" s="28">
        <f t="shared" si="0"/>
        <v>7</v>
      </c>
      <c r="N100" s="30" t="s">
        <v>268</v>
      </c>
      <c r="O100" s="29">
        <v>43465</v>
      </c>
      <c r="P100" s="63" t="s">
        <v>410</v>
      </c>
      <c r="Q100" s="30" t="s">
        <v>270</v>
      </c>
      <c r="R100" s="30">
        <v>0</v>
      </c>
      <c r="S100" s="30">
        <v>0</v>
      </c>
      <c r="T100" s="175"/>
      <c r="U100" s="30" t="s">
        <v>463</v>
      </c>
      <c r="V100" s="39" t="s">
        <v>447</v>
      </c>
    </row>
    <row r="101" spans="1:23" s="7" customFormat="1" ht="27.6" x14ac:dyDescent="0.3">
      <c r="A101" s="254" t="s">
        <v>202</v>
      </c>
      <c r="B101" s="230"/>
      <c r="C101" s="233" t="s">
        <v>203</v>
      </c>
      <c r="D101" s="162"/>
      <c r="E101" s="162"/>
      <c r="F101" s="162" t="s">
        <v>21</v>
      </c>
      <c r="G101" s="22">
        <v>10000</v>
      </c>
      <c r="H101" s="22"/>
      <c r="I101" s="162" t="s">
        <v>64</v>
      </c>
      <c r="J101" s="162" t="s">
        <v>204</v>
      </c>
      <c r="K101" s="162"/>
      <c r="L101" s="162"/>
      <c r="M101" s="23">
        <v>1</v>
      </c>
      <c r="N101" s="162" t="s">
        <v>205</v>
      </c>
      <c r="O101" s="24">
        <v>43115</v>
      </c>
      <c r="P101" s="61" t="s">
        <v>409</v>
      </c>
      <c r="Q101" s="25" t="s">
        <v>206</v>
      </c>
      <c r="R101" s="236">
        <v>20005782258</v>
      </c>
      <c r="S101" s="112"/>
      <c r="T101" s="112"/>
      <c r="U101" s="37" t="s">
        <v>48</v>
      </c>
      <c r="V101" s="275" t="s">
        <v>464</v>
      </c>
      <c r="W101" s="1" t="s">
        <v>216</v>
      </c>
    </row>
    <row r="102" spans="1:23" s="7" customFormat="1" ht="27.6" x14ac:dyDescent="0.3">
      <c r="A102" s="255"/>
      <c r="B102" s="231"/>
      <c r="C102" s="234"/>
      <c r="D102" s="163"/>
      <c r="E102" s="163"/>
      <c r="F102" s="163"/>
      <c r="G102" s="10"/>
      <c r="H102" s="10"/>
      <c r="I102" s="163"/>
      <c r="J102" s="163"/>
      <c r="K102" s="163"/>
      <c r="L102" s="163"/>
      <c r="M102" s="13">
        <v>2</v>
      </c>
      <c r="N102" s="163" t="s">
        <v>207</v>
      </c>
      <c r="O102" s="11">
        <v>43159</v>
      </c>
      <c r="P102" s="62"/>
      <c r="Q102" s="12" t="s">
        <v>206</v>
      </c>
      <c r="R102" s="237"/>
      <c r="S102" s="113"/>
      <c r="T102" s="113"/>
      <c r="U102" s="38"/>
      <c r="V102" s="276"/>
    </row>
    <row r="103" spans="1:23" s="7" customFormat="1" x14ac:dyDescent="0.3">
      <c r="A103" s="255"/>
      <c r="B103" s="231"/>
      <c r="C103" s="234"/>
      <c r="D103" s="163"/>
      <c r="E103" s="163"/>
      <c r="F103" s="163"/>
      <c r="G103" s="10"/>
      <c r="H103" s="10"/>
      <c r="I103" s="163"/>
      <c r="J103" s="163"/>
      <c r="K103" s="163"/>
      <c r="L103" s="163"/>
      <c r="M103" s="13">
        <v>3</v>
      </c>
      <c r="N103" s="163" t="s">
        <v>208</v>
      </c>
      <c r="O103" s="11">
        <v>43189</v>
      </c>
      <c r="P103" s="62"/>
      <c r="Q103" s="12" t="s">
        <v>209</v>
      </c>
      <c r="R103" s="237"/>
      <c r="S103" s="113"/>
      <c r="T103" s="113"/>
      <c r="U103" s="38"/>
      <c r="V103" s="276"/>
    </row>
    <row r="104" spans="1:23" s="7" customFormat="1" ht="41.4" x14ac:dyDescent="0.3">
      <c r="A104" s="255"/>
      <c r="B104" s="231"/>
      <c r="C104" s="234"/>
      <c r="D104" s="163"/>
      <c r="E104" s="163"/>
      <c r="F104" s="163"/>
      <c r="G104" s="10"/>
      <c r="H104" s="10"/>
      <c r="I104" s="163"/>
      <c r="J104" s="163"/>
      <c r="K104" s="163"/>
      <c r="L104" s="163"/>
      <c r="M104" s="13">
        <v>4</v>
      </c>
      <c r="N104" s="163" t="s">
        <v>210</v>
      </c>
      <c r="O104" s="11">
        <v>43220</v>
      </c>
      <c r="P104" s="62"/>
      <c r="Q104" s="12" t="s">
        <v>209</v>
      </c>
      <c r="R104" s="237"/>
      <c r="S104" s="113"/>
      <c r="T104" s="113"/>
      <c r="U104" s="38"/>
      <c r="V104" s="276"/>
    </row>
    <row r="105" spans="1:23" s="7" customFormat="1" ht="42" thickBot="1" x14ac:dyDescent="0.35">
      <c r="A105" s="256"/>
      <c r="B105" s="232"/>
      <c r="C105" s="235"/>
      <c r="D105" s="163"/>
      <c r="E105" s="163"/>
      <c r="F105" s="163"/>
      <c r="G105" s="10"/>
      <c r="H105" s="10"/>
      <c r="I105" s="163"/>
      <c r="J105" s="163"/>
      <c r="K105" s="163"/>
      <c r="L105" s="163"/>
      <c r="M105" s="13">
        <v>5</v>
      </c>
      <c r="N105" s="163" t="s">
        <v>211</v>
      </c>
      <c r="O105" s="11">
        <v>43343</v>
      </c>
      <c r="P105" s="62"/>
      <c r="Q105" s="12" t="s">
        <v>212</v>
      </c>
      <c r="R105" s="238"/>
      <c r="S105" s="113"/>
      <c r="T105" s="113"/>
      <c r="U105" s="38"/>
      <c r="V105" s="277"/>
    </row>
    <row r="106" spans="1:23" s="7" customFormat="1" ht="27.6" x14ac:dyDescent="0.3">
      <c r="A106" s="251" t="s">
        <v>213</v>
      </c>
      <c r="B106" s="230"/>
      <c r="C106" s="233" t="s">
        <v>214</v>
      </c>
      <c r="D106" s="162"/>
      <c r="E106" s="162"/>
      <c r="F106" s="162" t="s">
        <v>21</v>
      </c>
      <c r="G106" s="22">
        <v>4000</v>
      </c>
      <c r="H106" s="22"/>
      <c r="I106" s="162" t="s">
        <v>68</v>
      </c>
      <c r="J106" s="162" t="s">
        <v>215</v>
      </c>
      <c r="K106" s="162"/>
      <c r="L106" s="162"/>
      <c r="M106" s="23">
        <v>1</v>
      </c>
      <c r="N106" s="162" t="s">
        <v>205</v>
      </c>
      <c r="O106" s="24">
        <v>43115</v>
      </c>
      <c r="P106" s="61"/>
      <c r="Q106" s="25" t="s">
        <v>206</v>
      </c>
      <c r="R106" s="236">
        <v>9997309925.4500008</v>
      </c>
      <c r="S106" s="112"/>
      <c r="T106" s="112"/>
      <c r="U106" s="37" t="s">
        <v>48</v>
      </c>
      <c r="V106" s="123"/>
      <c r="W106" s="1" t="s">
        <v>216</v>
      </c>
    </row>
    <row r="107" spans="1:23" s="7" customFormat="1" ht="27.6" x14ac:dyDescent="0.3">
      <c r="A107" s="252"/>
      <c r="B107" s="231"/>
      <c r="C107" s="234"/>
      <c r="D107" s="163"/>
      <c r="E107" s="163"/>
      <c r="F107" s="163"/>
      <c r="G107" s="10"/>
      <c r="H107" s="10"/>
      <c r="I107" s="163"/>
      <c r="J107" s="163"/>
      <c r="K107" s="163"/>
      <c r="L107" s="163"/>
      <c r="M107" s="13">
        <v>2</v>
      </c>
      <c r="N107" s="163" t="s">
        <v>207</v>
      </c>
      <c r="O107" s="11">
        <v>43159</v>
      </c>
      <c r="P107" s="62"/>
      <c r="Q107" s="12" t="s">
        <v>206</v>
      </c>
      <c r="R107" s="237"/>
      <c r="S107" s="113"/>
      <c r="T107" s="113"/>
      <c r="U107" s="38"/>
      <c r="V107" s="124"/>
    </row>
    <row r="108" spans="1:23" s="7" customFormat="1" x14ac:dyDescent="0.3">
      <c r="A108" s="252"/>
      <c r="B108" s="231"/>
      <c r="C108" s="234"/>
      <c r="D108" s="163"/>
      <c r="E108" s="163"/>
      <c r="F108" s="163"/>
      <c r="G108" s="10"/>
      <c r="H108" s="10"/>
      <c r="I108" s="163"/>
      <c r="J108" s="163"/>
      <c r="K108" s="163"/>
      <c r="L108" s="163"/>
      <c r="M108" s="13">
        <v>3</v>
      </c>
      <c r="N108" s="163" t="s">
        <v>208</v>
      </c>
      <c r="O108" s="11">
        <v>43189</v>
      </c>
      <c r="P108" s="62"/>
      <c r="Q108" s="12" t="s">
        <v>209</v>
      </c>
      <c r="R108" s="237"/>
      <c r="S108" s="113"/>
      <c r="T108" s="113"/>
      <c r="U108" s="38"/>
      <c r="V108" s="124"/>
    </row>
    <row r="109" spans="1:23" s="7" customFormat="1" ht="41.4" x14ac:dyDescent="0.3">
      <c r="A109" s="252"/>
      <c r="B109" s="231"/>
      <c r="C109" s="234"/>
      <c r="D109" s="163"/>
      <c r="E109" s="163"/>
      <c r="F109" s="163"/>
      <c r="G109" s="10"/>
      <c r="H109" s="10"/>
      <c r="I109" s="163"/>
      <c r="J109" s="163"/>
      <c r="K109" s="163"/>
      <c r="L109" s="163"/>
      <c r="M109" s="13">
        <v>4</v>
      </c>
      <c r="N109" s="163" t="s">
        <v>210</v>
      </c>
      <c r="O109" s="11">
        <v>43220</v>
      </c>
      <c r="P109" s="62"/>
      <c r="Q109" s="12" t="s">
        <v>209</v>
      </c>
      <c r="R109" s="237"/>
      <c r="S109" s="113"/>
      <c r="T109" s="113"/>
      <c r="U109" s="38"/>
      <c r="V109" s="124"/>
    </row>
    <row r="110" spans="1:23" s="7" customFormat="1" ht="42" thickBot="1" x14ac:dyDescent="0.35">
      <c r="A110" s="253"/>
      <c r="B110" s="232"/>
      <c r="C110" s="235"/>
      <c r="D110" s="163"/>
      <c r="E110" s="163"/>
      <c r="F110" s="163"/>
      <c r="G110" s="10"/>
      <c r="H110" s="10"/>
      <c r="I110" s="163"/>
      <c r="J110" s="163"/>
      <c r="K110" s="163"/>
      <c r="L110" s="163"/>
      <c r="M110" s="13">
        <v>5</v>
      </c>
      <c r="N110" s="163" t="s">
        <v>211</v>
      </c>
      <c r="O110" s="11">
        <v>43343</v>
      </c>
      <c r="P110" s="62"/>
      <c r="Q110" s="12" t="s">
        <v>212</v>
      </c>
      <c r="R110" s="238"/>
      <c r="S110" s="113"/>
      <c r="T110" s="113"/>
      <c r="U110" s="38"/>
      <c r="V110" s="124"/>
    </row>
    <row r="111" spans="1:23" s="7" customFormat="1" ht="27.6" x14ac:dyDescent="0.3">
      <c r="A111" s="251" t="s">
        <v>217</v>
      </c>
      <c r="B111" s="230"/>
      <c r="C111" s="233" t="s">
        <v>218</v>
      </c>
      <c r="D111" s="162"/>
      <c r="E111" s="162"/>
      <c r="F111" s="162" t="s">
        <v>21</v>
      </c>
      <c r="G111" s="22">
        <v>12800</v>
      </c>
      <c r="H111" s="22"/>
      <c r="I111" s="162" t="s">
        <v>65</v>
      </c>
      <c r="J111" s="162" t="s">
        <v>219</v>
      </c>
      <c r="K111" s="162"/>
      <c r="L111" s="162"/>
      <c r="M111" s="23">
        <v>1</v>
      </c>
      <c r="N111" s="162" t="s">
        <v>205</v>
      </c>
      <c r="O111" s="24">
        <v>43115</v>
      </c>
      <c r="P111" s="196"/>
      <c r="Q111" s="12" t="s">
        <v>206</v>
      </c>
      <c r="R111" s="236">
        <v>10922740904.030001</v>
      </c>
      <c r="S111" s="112"/>
      <c r="T111" s="112"/>
      <c r="U111" s="37" t="s">
        <v>48</v>
      </c>
      <c r="V111" s="123"/>
      <c r="W111" s="1" t="s">
        <v>220</v>
      </c>
    </row>
    <row r="112" spans="1:23" s="7" customFormat="1" ht="27.6" x14ac:dyDescent="0.3">
      <c r="A112" s="252"/>
      <c r="B112" s="231"/>
      <c r="C112" s="234"/>
      <c r="D112" s="163"/>
      <c r="E112" s="163"/>
      <c r="F112" s="163"/>
      <c r="G112" s="10"/>
      <c r="H112" s="10"/>
      <c r="I112" s="163"/>
      <c r="J112" s="163"/>
      <c r="K112" s="163"/>
      <c r="L112" s="163"/>
      <c r="M112" s="13">
        <v>2</v>
      </c>
      <c r="N112" s="163" t="s">
        <v>207</v>
      </c>
      <c r="O112" s="11">
        <v>43159</v>
      </c>
      <c r="P112" s="62"/>
      <c r="Q112" s="12" t="s">
        <v>206</v>
      </c>
      <c r="R112" s="237"/>
      <c r="S112" s="113"/>
      <c r="T112" s="113"/>
      <c r="U112" s="38"/>
      <c r="V112" s="124"/>
    </row>
    <row r="113" spans="1:23" s="7" customFormat="1" x14ac:dyDescent="0.3">
      <c r="A113" s="252"/>
      <c r="B113" s="231"/>
      <c r="C113" s="234"/>
      <c r="D113" s="163"/>
      <c r="E113" s="163"/>
      <c r="F113" s="163"/>
      <c r="G113" s="10"/>
      <c r="H113" s="10"/>
      <c r="I113" s="163"/>
      <c r="J113" s="163"/>
      <c r="K113" s="163"/>
      <c r="L113" s="163"/>
      <c r="M113" s="13">
        <v>3</v>
      </c>
      <c r="N113" s="163" t="s">
        <v>208</v>
      </c>
      <c r="O113" s="11">
        <v>43189</v>
      </c>
      <c r="P113" s="62"/>
      <c r="Q113" s="12" t="s">
        <v>209</v>
      </c>
      <c r="R113" s="237"/>
      <c r="S113" s="113"/>
      <c r="T113" s="113"/>
      <c r="U113" s="38"/>
      <c r="V113" s="124"/>
    </row>
    <row r="114" spans="1:23" s="7" customFormat="1" ht="41.4" x14ac:dyDescent="0.3">
      <c r="A114" s="252"/>
      <c r="B114" s="231"/>
      <c r="C114" s="234"/>
      <c r="D114" s="163"/>
      <c r="E114" s="163"/>
      <c r="F114" s="163"/>
      <c r="G114" s="10"/>
      <c r="H114" s="10"/>
      <c r="I114" s="163"/>
      <c r="J114" s="163"/>
      <c r="K114" s="163"/>
      <c r="L114" s="163"/>
      <c r="M114" s="13">
        <v>4</v>
      </c>
      <c r="N114" s="163" t="s">
        <v>210</v>
      </c>
      <c r="O114" s="11">
        <v>43220</v>
      </c>
      <c r="P114" s="62"/>
      <c r="Q114" s="12" t="s">
        <v>209</v>
      </c>
      <c r="R114" s="237"/>
      <c r="S114" s="113"/>
      <c r="T114" s="113"/>
      <c r="U114" s="38"/>
      <c r="V114" s="124"/>
    </row>
    <row r="115" spans="1:23" s="7" customFormat="1" ht="42" thickBot="1" x14ac:dyDescent="0.35">
      <c r="A115" s="253"/>
      <c r="B115" s="232"/>
      <c r="C115" s="235"/>
      <c r="D115" s="163"/>
      <c r="E115" s="163"/>
      <c r="F115" s="163"/>
      <c r="G115" s="10"/>
      <c r="H115" s="10"/>
      <c r="I115" s="163"/>
      <c r="J115" s="163"/>
      <c r="K115" s="163"/>
      <c r="L115" s="163"/>
      <c r="M115" s="13">
        <v>5</v>
      </c>
      <c r="N115" s="163" t="s">
        <v>211</v>
      </c>
      <c r="O115" s="11">
        <v>43343</v>
      </c>
      <c r="P115" s="62"/>
      <c r="Q115" s="12" t="s">
        <v>212</v>
      </c>
      <c r="R115" s="238"/>
      <c r="S115" s="113"/>
      <c r="T115" s="113"/>
      <c r="U115" s="38"/>
      <c r="V115" s="124"/>
    </row>
    <row r="116" spans="1:23" s="7" customFormat="1" ht="152.4" thickBot="1" x14ac:dyDescent="0.35">
      <c r="A116" s="169" t="s">
        <v>221</v>
      </c>
      <c r="B116" s="159"/>
      <c r="C116" s="164" t="s">
        <v>222</v>
      </c>
      <c r="D116" s="164"/>
      <c r="E116" s="164"/>
      <c r="F116" s="162" t="s">
        <v>21</v>
      </c>
      <c r="G116" s="22">
        <v>1298691</v>
      </c>
      <c r="H116" s="22"/>
      <c r="I116" s="162" t="s">
        <v>88</v>
      </c>
      <c r="J116" s="162" t="s">
        <v>22</v>
      </c>
      <c r="K116" s="162"/>
      <c r="L116" s="162"/>
      <c r="M116" s="23">
        <v>1</v>
      </c>
      <c r="N116" s="162" t="s">
        <v>223</v>
      </c>
      <c r="O116" s="24">
        <v>43449</v>
      </c>
      <c r="P116" s="61"/>
      <c r="Q116" s="25" t="s">
        <v>224</v>
      </c>
      <c r="R116" s="166">
        <v>15000000000</v>
      </c>
      <c r="S116" s="116"/>
      <c r="T116" s="116"/>
      <c r="U116" s="37" t="s">
        <v>48</v>
      </c>
      <c r="V116" s="123"/>
      <c r="W116" s="1" t="s">
        <v>225</v>
      </c>
    </row>
    <row r="117" spans="1:23" s="7" customFormat="1" ht="27.6" x14ac:dyDescent="0.3">
      <c r="A117" s="251" t="s">
        <v>226</v>
      </c>
      <c r="B117" s="230"/>
      <c r="C117" s="233" t="s">
        <v>227</v>
      </c>
      <c r="D117" s="162"/>
      <c r="E117" s="162"/>
      <c r="F117" s="162" t="s">
        <v>43</v>
      </c>
      <c r="G117" s="22">
        <v>446</v>
      </c>
      <c r="H117" s="22"/>
      <c r="I117" s="162" t="s">
        <v>64</v>
      </c>
      <c r="J117" s="162" t="s">
        <v>228</v>
      </c>
      <c r="K117" s="162"/>
      <c r="L117" s="162"/>
      <c r="M117" s="23">
        <v>1</v>
      </c>
      <c r="N117" s="162" t="s">
        <v>205</v>
      </c>
      <c r="O117" s="24">
        <v>43115</v>
      </c>
      <c r="P117" s="196"/>
      <c r="Q117" s="12" t="s">
        <v>206</v>
      </c>
      <c r="R117" s="236">
        <v>1282481690</v>
      </c>
      <c r="S117" s="112"/>
      <c r="T117" s="112"/>
      <c r="U117" s="37" t="s">
        <v>48</v>
      </c>
      <c r="V117" s="123"/>
      <c r="W117" s="1" t="s">
        <v>229</v>
      </c>
    </row>
    <row r="118" spans="1:23" s="7" customFormat="1" ht="27.6" x14ac:dyDescent="0.3">
      <c r="A118" s="252"/>
      <c r="B118" s="231"/>
      <c r="C118" s="234"/>
      <c r="D118" s="163"/>
      <c r="E118" s="163"/>
      <c r="F118" s="163"/>
      <c r="G118" s="10"/>
      <c r="H118" s="10"/>
      <c r="I118" s="163" t="s">
        <v>68</v>
      </c>
      <c r="J118" s="163" t="s">
        <v>228</v>
      </c>
      <c r="K118" s="163"/>
      <c r="L118" s="163"/>
      <c r="M118" s="13">
        <v>2</v>
      </c>
      <c r="N118" s="163" t="s">
        <v>207</v>
      </c>
      <c r="O118" s="11">
        <v>43159</v>
      </c>
      <c r="P118" s="62"/>
      <c r="Q118" s="12" t="s">
        <v>206</v>
      </c>
      <c r="R118" s="237"/>
      <c r="S118" s="113"/>
      <c r="T118" s="113"/>
      <c r="U118" s="38"/>
      <c r="V118" s="124"/>
    </row>
    <row r="119" spans="1:23" s="7" customFormat="1" x14ac:dyDescent="0.3">
      <c r="A119" s="252"/>
      <c r="B119" s="231"/>
      <c r="C119" s="234"/>
      <c r="D119" s="163"/>
      <c r="E119" s="163"/>
      <c r="F119" s="163"/>
      <c r="G119" s="10"/>
      <c r="H119" s="10"/>
      <c r="I119" s="163"/>
      <c r="J119" s="163"/>
      <c r="K119" s="163"/>
      <c r="L119" s="163"/>
      <c r="M119" s="13">
        <v>3</v>
      </c>
      <c r="N119" s="163" t="s">
        <v>208</v>
      </c>
      <c r="O119" s="11">
        <v>43189</v>
      </c>
      <c r="P119" s="62"/>
      <c r="Q119" s="12" t="s">
        <v>209</v>
      </c>
      <c r="R119" s="237"/>
      <c r="S119" s="113"/>
      <c r="T119" s="113"/>
      <c r="U119" s="38"/>
      <c r="V119" s="124"/>
    </row>
    <row r="120" spans="1:23" s="7" customFormat="1" ht="41.4" x14ac:dyDescent="0.3">
      <c r="A120" s="252"/>
      <c r="B120" s="231"/>
      <c r="C120" s="234"/>
      <c r="D120" s="163"/>
      <c r="E120" s="163"/>
      <c r="F120" s="163"/>
      <c r="G120" s="10"/>
      <c r="H120" s="10"/>
      <c r="I120" s="163"/>
      <c r="J120" s="163"/>
      <c r="K120" s="163"/>
      <c r="L120" s="163"/>
      <c r="M120" s="13">
        <v>4</v>
      </c>
      <c r="N120" s="163" t="s">
        <v>210</v>
      </c>
      <c r="O120" s="11">
        <v>43220</v>
      </c>
      <c r="P120" s="62"/>
      <c r="Q120" s="12" t="s">
        <v>209</v>
      </c>
      <c r="R120" s="237"/>
      <c r="S120" s="113"/>
      <c r="T120" s="113"/>
      <c r="U120" s="38"/>
      <c r="V120" s="124"/>
    </row>
    <row r="121" spans="1:23" s="7" customFormat="1" ht="55.8" thickBot="1" x14ac:dyDescent="0.35">
      <c r="A121" s="253"/>
      <c r="B121" s="232"/>
      <c r="C121" s="235"/>
      <c r="D121" s="163"/>
      <c r="E121" s="163"/>
      <c r="F121" s="163"/>
      <c r="G121" s="10"/>
      <c r="H121" s="10"/>
      <c r="I121" s="163"/>
      <c r="J121" s="163"/>
      <c r="K121" s="163"/>
      <c r="L121" s="163"/>
      <c r="M121" s="13">
        <v>5</v>
      </c>
      <c r="N121" s="163" t="s">
        <v>211</v>
      </c>
      <c r="O121" s="11">
        <v>43343</v>
      </c>
      <c r="P121" s="62"/>
      <c r="Q121" s="163" t="s">
        <v>230</v>
      </c>
      <c r="R121" s="238"/>
      <c r="S121" s="113"/>
      <c r="T121" s="113"/>
      <c r="U121" s="38"/>
      <c r="V121" s="124"/>
    </row>
    <row r="122" spans="1:23" s="7" customFormat="1" ht="41.4" x14ac:dyDescent="0.3">
      <c r="A122" s="251" t="s">
        <v>231</v>
      </c>
      <c r="B122" s="230"/>
      <c r="C122" s="233" t="s">
        <v>232</v>
      </c>
      <c r="D122" s="162"/>
      <c r="E122" s="162"/>
      <c r="F122" s="162"/>
      <c r="G122" s="22"/>
      <c r="H122" s="22"/>
      <c r="I122" s="162" t="s">
        <v>40</v>
      </c>
      <c r="J122" s="162" t="s">
        <v>22</v>
      </c>
      <c r="K122" s="162"/>
      <c r="L122" s="162"/>
      <c r="M122" s="23">
        <v>1</v>
      </c>
      <c r="N122" s="162" t="s">
        <v>233</v>
      </c>
      <c r="O122" s="24">
        <v>43465</v>
      </c>
      <c r="P122" s="61"/>
      <c r="Q122" s="162" t="s">
        <v>236</v>
      </c>
      <c r="R122" s="236">
        <v>97750000</v>
      </c>
      <c r="S122" s="112"/>
      <c r="T122" s="112"/>
      <c r="U122" s="37" t="s">
        <v>48</v>
      </c>
      <c r="V122" s="123"/>
      <c r="W122" s="1" t="s">
        <v>238</v>
      </c>
    </row>
    <row r="123" spans="1:23" s="7" customFormat="1" ht="41.4" x14ac:dyDescent="0.3">
      <c r="A123" s="252"/>
      <c r="B123" s="231"/>
      <c r="C123" s="234"/>
      <c r="D123" s="163"/>
      <c r="E123" s="163"/>
      <c r="F123" s="163"/>
      <c r="G123" s="10"/>
      <c r="H123" s="10"/>
      <c r="I123" s="163"/>
      <c r="J123" s="163"/>
      <c r="K123" s="163"/>
      <c r="L123" s="163"/>
      <c r="M123" s="13">
        <v>2</v>
      </c>
      <c r="N123" s="163" t="s">
        <v>234</v>
      </c>
      <c r="O123" s="11">
        <v>43465</v>
      </c>
      <c r="P123" s="62"/>
      <c r="Q123" s="12" t="s">
        <v>237</v>
      </c>
      <c r="R123" s="237"/>
      <c r="S123" s="113"/>
      <c r="T123" s="113"/>
      <c r="U123" s="38"/>
      <c r="V123" s="124"/>
    </row>
    <row r="124" spans="1:23" s="7" customFormat="1" ht="42" thickBot="1" x14ac:dyDescent="0.35">
      <c r="A124" s="253"/>
      <c r="B124" s="232"/>
      <c r="C124" s="235"/>
      <c r="D124" s="163"/>
      <c r="E124" s="163"/>
      <c r="F124" s="163"/>
      <c r="G124" s="10"/>
      <c r="H124" s="10"/>
      <c r="I124" s="163"/>
      <c r="J124" s="163"/>
      <c r="K124" s="163"/>
      <c r="L124" s="163"/>
      <c r="M124" s="13">
        <v>3</v>
      </c>
      <c r="N124" s="163" t="s">
        <v>235</v>
      </c>
      <c r="O124" s="11">
        <v>43465</v>
      </c>
      <c r="P124" s="62"/>
      <c r="Q124" s="12" t="s">
        <v>237</v>
      </c>
      <c r="R124" s="238"/>
      <c r="S124" s="113"/>
      <c r="T124" s="113"/>
      <c r="U124" s="38"/>
      <c r="V124" s="124"/>
    </row>
    <row r="125" spans="1:23" s="7" customFormat="1" ht="27.6" x14ac:dyDescent="0.3">
      <c r="A125" s="251" t="s">
        <v>239</v>
      </c>
      <c r="B125" s="230"/>
      <c r="C125" s="233" t="s">
        <v>240</v>
      </c>
      <c r="D125" s="162"/>
      <c r="E125" s="162"/>
      <c r="F125" s="162"/>
      <c r="G125" s="22"/>
      <c r="H125" s="22"/>
      <c r="I125" s="162" t="s">
        <v>40</v>
      </c>
      <c r="J125" s="162" t="s">
        <v>22</v>
      </c>
      <c r="K125" s="162"/>
      <c r="L125" s="162"/>
      <c r="M125" s="23">
        <v>1</v>
      </c>
      <c r="N125" s="162" t="s">
        <v>241</v>
      </c>
      <c r="O125" s="24">
        <v>43280</v>
      </c>
      <c r="P125" s="61"/>
      <c r="Q125" s="25" t="s">
        <v>247</v>
      </c>
      <c r="R125" s="236">
        <v>72450000</v>
      </c>
      <c r="S125" s="112"/>
      <c r="T125" s="112"/>
      <c r="U125" s="37" t="s">
        <v>48</v>
      </c>
      <c r="V125" s="123"/>
      <c r="W125" s="1" t="s">
        <v>249</v>
      </c>
    </row>
    <row r="126" spans="1:23" s="7" customFormat="1" ht="27.6" x14ac:dyDescent="0.3">
      <c r="A126" s="252"/>
      <c r="B126" s="231"/>
      <c r="C126" s="234"/>
      <c r="D126" s="163"/>
      <c r="E126" s="163"/>
      <c r="F126" s="163"/>
      <c r="G126" s="10"/>
      <c r="H126" s="10"/>
      <c r="I126" s="163"/>
      <c r="J126" s="163"/>
      <c r="K126" s="163"/>
      <c r="L126" s="163"/>
      <c r="M126" s="13">
        <v>2</v>
      </c>
      <c r="N126" s="163" t="s">
        <v>242</v>
      </c>
      <c r="O126" s="19">
        <v>43280</v>
      </c>
      <c r="P126" s="196"/>
      <c r="Q126" s="12" t="s">
        <v>247</v>
      </c>
      <c r="R126" s="237"/>
      <c r="S126" s="113"/>
      <c r="T126" s="113"/>
      <c r="U126" s="38"/>
      <c r="V126" s="124"/>
    </row>
    <row r="127" spans="1:23" s="7" customFormat="1" ht="27.6" x14ac:dyDescent="0.3">
      <c r="A127" s="252"/>
      <c r="B127" s="231"/>
      <c r="C127" s="234"/>
      <c r="D127" s="163"/>
      <c r="E127" s="163"/>
      <c r="F127" s="163"/>
      <c r="G127" s="10"/>
      <c r="H127" s="10"/>
      <c r="I127" s="163"/>
      <c r="J127" s="163"/>
      <c r="K127" s="163"/>
      <c r="L127" s="163"/>
      <c r="M127" s="13">
        <v>3</v>
      </c>
      <c r="N127" s="163" t="s">
        <v>243</v>
      </c>
      <c r="O127" s="11">
        <v>43280</v>
      </c>
      <c r="P127" s="62"/>
      <c r="Q127" s="12" t="s">
        <v>247</v>
      </c>
      <c r="R127" s="237"/>
      <c r="S127" s="113"/>
      <c r="T127" s="113"/>
      <c r="U127" s="38"/>
      <c r="V127" s="124"/>
    </row>
    <row r="128" spans="1:23" s="7" customFormat="1" ht="27.6" x14ac:dyDescent="0.3">
      <c r="A128" s="252"/>
      <c r="B128" s="231"/>
      <c r="C128" s="234"/>
      <c r="D128" s="163"/>
      <c r="E128" s="163"/>
      <c r="F128" s="163"/>
      <c r="G128" s="10"/>
      <c r="H128" s="10"/>
      <c r="I128" s="163"/>
      <c r="J128" s="163"/>
      <c r="K128" s="163"/>
      <c r="L128" s="163"/>
      <c r="M128" s="13">
        <v>4</v>
      </c>
      <c r="N128" s="163" t="s">
        <v>244</v>
      </c>
      <c r="O128" s="11">
        <v>43280</v>
      </c>
      <c r="P128" s="62"/>
      <c r="Q128" s="12" t="s">
        <v>248</v>
      </c>
      <c r="R128" s="237"/>
      <c r="S128" s="113"/>
      <c r="T128" s="113"/>
      <c r="U128" s="38"/>
      <c r="V128" s="124"/>
    </row>
    <row r="129" spans="1:23" s="7" customFormat="1" ht="27.6" x14ac:dyDescent="0.3">
      <c r="A129" s="252"/>
      <c r="B129" s="231"/>
      <c r="C129" s="234"/>
      <c r="D129" s="163"/>
      <c r="E129" s="163"/>
      <c r="F129" s="163"/>
      <c r="G129" s="10"/>
      <c r="H129" s="10"/>
      <c r="I129" s="163"/>
      <c r="J129" s="163"/>
      <c r="K129" s="163"/>
      <c r="L129" s="163"/>
      <c r="M129" s="13">
        <v>5</v>
      </c>
      <c r="N129" s="163" t="s">
        <v>245</v>
      </c>
      <c r="O129" s="11">
        <v>43280</v>
      </c>
      <c r="P129" s="62"/>
      <c r="Q129" s="12" t="s">
        <v>248</v>
      </c>
      <c r="R129" s="237"/>
      <c r="S129" s="113"/>
      <c r="T129" s="113"/>
      <c r="U129" s="38"/>
      <c r="V129" s="124"/>
    </row>
    <row r="130" spans="1:23" s="7" customFormat="1" ht="28.2" thickBot="1" x14ac:dyDescent="0.35">
      <c r="A130" s="253"/>
      <c r="B130" s="232"/>
      <c r="C130" s="235"/>
      <c r="D130" s="163"/>
      <c r="E130" s="163"/>
      <c r="F130" s="163"/>
      <c r="G130" s="10"/>
      <c r="H130" s="10"/>
      <c r="I130" s="163"/>
      <c r="J130" s="163"/>
      <c r="K130" s="163"/>
      <c r="L130" s="163"/>
      <c r="M130" s="13">
        <v>6</v>
      </c>
      <c r="N130" s="163" t="s">
        <v>246</v>
      </c>
      <c r="O130" s="11">
        <v>43280</v>
      </c>
      <c r="P130" s="62"/>
      <c r="Q130" s="12" t="s">
        <v>248</v>
      </c>
      <c r="R130" s="238"/>
      <c r="S130" s="113"/>
      <c r="T130" s="113"/>
      <c r="U130" s="38"/>
      <c r="V130" s="124"/>
    </row>
    <row r="131" spans="1:23" s="7" customFormat="1" ht="27.6" x14ac:dyDescent="0.3">
      <c r="A131" s="251" t="s">
        <v>250</v>
      </c>
      <c r="B131" s="159"/>
      <c r="C131" s="233" t="s">
        <v>251</v>
      </c>
      <c r="D131" s="164"/>
      <c r="E131" s="164"/>
      <c r="F131" s="162"/>
      <c r="G131" s="22"/>
      <c r="H131" s="22"/>
      <c r="I131" s="162" t="s">
        <v>40</v>
      </c>
      <c r="J131" s="162" t="s">
        <v>22</v>
      </c>
      <c r="K131" s="162"/>
      <c r="L131" s="162"/>
      <c r="M131" s="23">
        <v>1</v>
      </c>
      <c r="N131" s="162" t="s">
        <v>252</v>
      </c>
      <c r="O131" s="24">
        <v>43465</v>
      </c>
      <c r="P131" s="61"/>
      <c r="Q131" s="25" t="s">
        <v>255</v>
      </c>
      <c r="R131" s="236">
        <v>460050000</v>
      </c>
      <c r="S131" s="116"/>
      <c r="T131" s="116"/>
      <c r="U131" s="37" t="s">
        <v>48</v>
      </c>
      <c r="V131" s="123"/>
      <c r="W131" s="1" t="s">
        <v>238</v>
      </c>
    </row>
    <row r="132" spans="1:23" s="7" customFormat="1" ht="27.6" x14ac:dyDescent="0.3">
      <c r="A132" s="252"/>
      <c r="B132" s="160"/>
      <c r="C132" s="234"/>
      <c r="D132" s="165"/>
      <c r="E132" s="165"/>
      <c r="F132" s="163"/>
      <c r="G132" s="10"/>
      <c r="H132" s="10"/>
      <c r="I132" s="163"/>
      <c r="J132" s="163"/>
      <c r="K132" s="163"/>
      <c r="L132" s="163"/>
      <c r="M132" s="13">
        <v>2</v>
      </c>
      <c r="N132" s="163" t="s">
        <v>253</v>
      </c>
      <c r="O132" s="11">
        <v>43465</v>
      </c>
      <c r="P132" s="62"/>
      <c r="Q132" s="12" t="s">
        <v>255</v>
      </c>
      <c r="R132" s="237"/>
      <c r="S132" s="117"/>
      <c r="T132" s="117"/>
      <c r="U132" s="38"/>
      <c r="V132" s="124"/>
    </row>
    <row r="133" spans="1:23" s="7" customFormat="1" ht="27.6" x14ac:dyDescent="0.3">
      <c r="A133" s="252"/>
      <c r="B133" s="160"/>
      <c r="C133" s="234"/>
      <c r="D133" s="165"/>
      <c r="E133" s="165"/>
      <c r="F133" s="163"/>
      <c r="G133" s="10"/>
      <c r="H133" s="10"/>
      <c r="I133" s="163"/>
      <c r="J133" s="163"/>
      <c r="K133" s="163"/>
      <c r="L133" s="163"/>
      <c r="M133" s="13">
        <v>3</v>
      </c>
      <c r="N133" s="163" t="s">
        <v>254</v>
      </c>
      <c r="O133" s="11">
        <v>43465</v>
      </c>
      <c r="P133" s="62"/>
      <c r="Q133" s="12" t="s">
        <v>255</v>
      </c>
      <c r="R133" s="237"/>
      <c r="S133" s="117"/>
      <c r="T133" s="117"/>
      <c r="U133" s="38"/>
      <c r="V133" s="124"/>
    </row>
    <row r="134" spans="1:23" s="7" customFormat="1" ht="27.6" x14ac:dyDescent="0.3">
      <c r="A134" s="252"/>
      <c r="B134" s="160"/>
      <c r="C134" s="234"/>
      <c r="D134" s="165"/>
      <c r="E134" s="165"/>
      <c r="F134" s="163"/>
      <c r="G134" s="10"/>
      <c r="H134" s="10"/>
      <c r="I134" s="163"/>
      <c r="J134" s="163"/>
      <c r="K134" s="163"/>
      <c r="L134" s="163"/>
      <c r="M134" s="13">
        <v>4</v>
      </c>
      <c r="N134" s="163" t="s">
        <v>243</v>
      </c>
      <c r="O134" s="11">
        <v>43465</v>
      </c>
      <c r="P134" s="62"/>
      <c r="Q134" s="12" t="s">
        <v>255</v>
      </c>
      <c r="R134" s="237"/>
      <c r="S134" s="117"/>
      <c r="T134" s="117"/>
      <c r="U134" s="38"/>
      <c r="V134" s="124"/>
    </row>
    <row r="135" spans="1:23" s="7" customFormat="1" ht="14.4" thickBot="1" x14ac:dyDescent="0.35">
      <c r="A135" s="253"/>
      <c r="B135" s="160"/>
      <c r="C135" s="235"/>
      <c r="D135" s="165"/>
      <c r="E135" s="165"/>
      <c r="F135" s="163"/>
      <c r="G135" s="10"/>
      <c r="H135" s="10"/>
      <c r="I135" s="163"/>
      <c r="J135" s="163"/>
      <c r="K135" s="163"/>
      <c r="L135" s="163"/>
      <c r="M135" s="13">
        <v>5</v>
      </c>
      <c r="N135" s="163" t="s">
        <v>245</v>
      </c>
      <c r="O135" s="11">
        <v>43465</v>
      </c>
      <c r="P135" s="62"/>
      <c r="Q135" s="12" t="s">
        <v>255</v>
      </c>
      <c r="R135" s="238"/>
      <c r="S135" s="117"/>
      <c r="T135" s="117"/>
      <c r="U135" s="38"/>
      <c r="V135" s="124"/>
    </row>
    <row r="136" spans="1:23" s="7" customFormat="1" ht="41.4" x14ac:dyDescent="0.3">
      <c r="A136" s="251" t="s">
        <v>315</v>
      </c>
      <c r="B136" s="159"/>
      <c r="C136" s="233" t="s">
        <v>272</v>
      </c>
      <c r="D136" s="164"/>
      <c r="E136" s="164"/>
      <c r="F136" s="162" t="s">
        <v>21</v>
      </c>
      <c r="G136" s="22">
        <v>60000</v>
      </c>
      <c r="H136" s="22"/>
      <c r="I136" s="162" t="s">
        <v>88</v>
      </c>
      <c r="J136" s="162" t="s">
        <v>281</v>
      </c>
      <c r="K136" s="162"/>
      <c r="L136" s="162"/>
      <c r="M136" s="23">
        <v>1</v>
      </c>
      <c r="N136" s="73" t="s">
        <v>273</v>
      </c>
      <c r="O136" s="78">
        <v>43169</v>
      </c>
      <c r="P136" s="278"/>
      <c r="Q136" s="79" t="s">
        <v>282</v>
      </c>
      <c r="R136" s="236">
        <v>50000000</v>
      </c>
      <c r="S136" s="116"/>
      <c r="T136" s="116"/>
      <c r="U136" s="37" t="s">
        <v>47</v>
      </c>
      <c r="V136" s="127"/>
    </row>
    <row r="137" spans="1:23" s="7" customFormat="1" x14ac:dyDescent="0.3">
      <c r="A137" s="252"/>
      <c r="B137" s="160"/>
      <c r="C137" s="234"/>
      <c r="D137" s="165"/>
      <c r="E137" s="165"/>
      <c r="F137" s="163"/>
      <c r="G137" s="10"/>
      <c r="H137" s="10"/>
      <c r="I137" s="163"/>
      <c r="J137" s="163"/>
      <c r="K137" s="163"/>
      <c r="L137" s="163"/>
      <c r="M137" s="13">
        <v>2</v>
      </c>
      <c r="N137" s="74" t="s">
        <v>274</v>
      </c>
      <c r="O137" s="80">
        <v>43202</v>
      </c>
      <c r="P137" s="279"/>
      <c r="Q137" s="81" t="s">
        <v>283</v>
      </c>
      <c r="R137" s="237"/>
      <c r="S137" s="117"/>
      <c r="T137" s="117"/>
      <c r="U137" s="38"/>
      <c r="V137" s="128"/>
    </row>
    <row r="138" spans="1:23" s="7" customFormat="1" ht="41.4" x14ac:dyDescent="0.3">
      <c r="A138" s="252"/>
      <c r="B138" s="160"/>
      <c r="C138" s="234"/>
      <c r="D138" s="165"/>
      <c r="E138" s="165"/>
      <c r="F138" s="163"/>
      <c r="G138" s="10"/>
      <c r="H138" s="10"/>
      <c r="I138" s="163"/>
      <c r="J138" s="163"/>
      <c r="K138" s="163"/>
      <c r="L138" s="163"/>
      <c r="M138" s="13">
        <v>3</v>
      </c>
      <c r="N138" s="75" t="s">
        <v>275</v>
      </c>
      <c r="O138" s="80">
        <v>43263</v>
      </c>
      <c r="P138" s="279"/>
      <c r="Q138" s="81" t="s">
        <v>284</v>
      </c>
      <c r="R138" s="237"/>
      <c r="S138" s="117"/>
      <c r="T138" s="117"/>
      <c r="U138" s="38"/>
      <c r="V138" s="129"/>
    </row>
    <row r="139" spans="1:23" s="7" customFormat="1" ht="27.6" x14ac:dyDescent="0.3">
      <c r="A139" s="252"/>
      <c r="B139" s="160"/>
      <c r="C139" s="234"/>
      <c r="D139" s="165"/>
      <c r="E139" s="165"/>
      <c r="F139" s="163"/>
      <c r="G139" s="10"/>
      <c r="H139" s="10"/>
      <c r="I139" s="163"/>
      <c r="J139" s="163"/>
      <c r="K139" s="163"/>
      <c r="L139" s="163"/>
      <c r="M139" s="13">
        <v>4</v>
      </c>
      <c r="N139" s="76" t="s">
        <v>276</v>
      </c>
      <c r="O139" s="80">
        <v>43273</v>
      </c>
      <c r="P139" s="279"/>
      <c r="Q139" s="81" t="s">
        <v>285</v>
      </c>
      <c r="R139" s="237"/>
      <c r="S139" s="117"/>
      <c r="T139" s="117"/>
      <c r="U139" s="38"/>
      <c r="V139" s="130"/>
    </row>
    <row r="140" spans="1:23" s="7" customFormat="1" ht="27.6" x14ac:dyDescent="0.3">
      <c r="A140" s="252"/>
      <c r="B140" s="160"/>
      <c r="C140" s="234"/>
      <c r="D140" s="165"/>
      <c r="E140" s="165"/>
      <c r="F140" s="163"/>
      <c r="G140" s="10"/>
      <c r="H140" s="10"/>
      <c r="I140" s="163"/>
      <c r="J140" s="163"/>
      <c r="K140" s="163"/>
      <c r="L140" s="163"/>
      <c r="M140" s="13">
        <v>5</v>
      </c>
      <c r="N140" s="75" t="s">
        <v>277</v>
      </c>
      <c r="O140" s="80">
        <v>43295</v>
      </c>
      <c r="P140" s="279"/>
      <c r="Q140" s="81" t="s">
        <v>283</v>
      </c>
      <c r="R140" s="237"/>
      <c r="S140" s="117"/>
      <c r="T140" s="117"/>
      <c r="U140" s="38"/>
      <c r="V140" s="129"/>
    </row>
    <row r="141" spans="1:23" s="7" customFormat="1" ht="27.6" x14ac:dyDescent="0.3">
      <c r="A141" s="252"/>
      <c r="B141" s="160"/>
      <c r="C141" s="234"/>
      <c r="D141" s="165"/>
      <c r="E141" s="165"/>
      <c r="F141" s="163"/>
      <c r="G141" s="10"/>
      <c r="H141" s="10"/>
      <c r="I141" s="163"/>
      <c r="J141" s="163"/>
      <c r="K141" s="163"/>
      <c r="L141" s="163"/>
      <c r="M141" s="13">
        <v>6</v>
      </c>
      <c r="N141" s="75" t="s">
        <v>278</v>
      </c>
      <c r="O141" s="80">
        <v>43299</v>
      </c>
      <c r="P141" s="279"/>
      <c r="Q141" s="81" t="s">
        <v>285</v>
      </c>
      <c r="R141" s="237"/>
      <c r="S141" s="117"/>
      <c r="T141" s="117"/>
      <c r="U141" s="38"/>
      <c r="V141" s="129"/>
    </row>
    <row r="142" spans="1:23" s="7" customFormat="1" ht="41.4" x14ac:dyDescent="0.3">
      <c r="A142" s="252"/>
      <c r="B142" s="160"/>
      <c r="C142" s="234"/>
      <c r="D142" s="165"/>
      <c r="E142" s="165"/>
      <c r="F142" s="163"/>
      <c r="G142" s="10"/>
      <c r="H142" s="10"/>
      <c r="I142" s="163"/>
      <c r="J142" s="163"/>
      <c r="K142" s="163"/>
      <c r="L142" s="163"/>
      <c r="M142" s="13">
        <v>7</v>
      </c>
      <c r="N142" s="75" t="s">
        <v>279</v>
      </c>
      <c r="O142" s="80">
        <v>43370</v>
      </c>
      <c r="P142" s="279"/>
      <c r="Q142" s="81" t="s">
        <v>286</v>
      </c>
      <c r="R142" s="237"/>
      <c r="S142" s="117"/>
      <c r="T142" s="117"/>
      <c r="U142" s="38"/>
      <c r="V142" s="129"/>
    </row>
    <row r="143" spans="1:23" s="7" customFormat="1" ht="14.4" thickBot="1" x14ac:dyDescent="0.35">
      <c r="A143" s="253"/>
      <c r="B143" s="161"/>
      <c r="C143" s="235"/>
      <c r="D143" s="180"/>
      <c r="E143" s="180"/>
      <c r="F143" s="174"/>
      <c r="G143" s="27"/>
      <c r="H143" s="27"/>
      <c r="I143" s="174"/>
      <c r="J143" s="174"/>
      <c r="K143" s="174"/>
      <c r="L143" s="174"/>
      <c r="M143" s="28">
        <v>8</v>
      </c>
      <c r="N143" s="77" t="s">
        <v>280</v>
      </c>
      <c r="O143" s="82">
        <v>43396</v>
      </c>
      <c r="P143" s="280"/>
      <c r="Q143" s="83" t="s">
        <v>286</v>
      </c>
      <c r="R143" s="238"/>
      <c r="S143" s="118"/>
      <c r="T143" s="118"/>
      <c r="U143" s="39"/>
      <c r="V143" s="131"/>
    </row>
    <row r="144" spans="1:23" s="7" customFormat="1" ht="41.4" x14ac:dyDescent="0.3">
      <c r="A144" s="251" t="s">
        <v>287</v>
      </c>
      <c r="B144" s="159"/>
      <c r="C144" s="233" t="s">
        <v>288</v>
      </c>
      <c r="D144" s="164"/>
      <c r="E144" s="164"/>
      <c r="F144" s="162" t="s">
        <v>21</v>
      </c>
      <c r="G144" s="22">
        <v>120000</v>
      </c>
      <c r="H144" s="22"/>
      <c r="I144" s="162" t="s">
        <v>70</v>
      </c>
      <c r="J144" s="162" t="s">
        <v>289</v>
      </c>
      <c r="K144" s="162"/>
      <c r="L144" s="162"/>
      <c r="M144" s="23">
        <v>1</v>
      </c>
      <c r="N144" s="162" t="s">
        <v>290</v>
      </c>
      <c r="O144" s="24">
        <v>43189</v>
      </c>
      <c r="P144" s="61"/>
      <c r="Q144" s="25" t="s">
        <v>291</v>
      </c>
      <c r="R144" s="236">
        <v>300000000</v>
      </c>
      <c r="S144" s="116"/>
      <c r="T144" s="116"/>
      <c r="U144" s="37" t="s">
        <v>47</v>
      </c>
      <c r="V144" s="123"/>
    </row>
    <row r="145" spans="1:22" s="7" customFormat="1" ht="41.4" x14ac:dyDescent="0.3">
      <c r="A145" s="252"/>
      <c r="B145" s="160"/>
      <c r="C145" s="234"/>
      <c r="D145" s="165"/>
      <c r="E145" s="165"/>
      <c r="F145" s="163"/>
      <c r="G145" s="10"/>
      <c r="H145" s="10"/>
      <c r="I145" s="163" t="s">
        <v>36</v>
      </c>
      <c r="J145" s="163" t="s">
        <v>289</v>
      </c>
      <c r="K145" s="163"/>
      <c r="L145" s="163"/>
      <c r="M145" s="13">
        <v>2</v>
      </c>
      <c r="N145" s="163" t="s">
        <v>277</v>
      </c>
      <c r="O145" s="11">
        <v>43205</v>
      </c>
      <c r="P145" s="62"/>
      <c r="Q145" s="12" t="s">
        <v>291</v>
      </c>
      <c r="R145" s="237"/>
      <c r="S145" s="117"/>
      <c r="T145" s="117"/>
      <c r="U145" s="38"/>
      <c r="V145" s="124"/>
    </row>
    <row r="146" spans="1:22" s="7" customFormat="1" ht="41.4" x14ac:dyDescent="0.3">
      <c r="A146" s="252"/>
      <c r="B146" s="160"/>
      <c r="C146" s="234"/>
      <c r="D146" s="165"/>
      <c r="E146" s="165"/>
      <c r="F146" s="163"/>
      <c r="G146" s="10"/>
      <c r="H146" s="10"/>
      <c r="I146" s="163" t="s">
        <v>66</v>
      </c>
      <c r="J146" s="163" t="s">
        <v>289</v>
      </c>
      <c r="K146" s="163"/>
      <c r="L146" s="163"/>
      <c r="M146" s="13">
        <v>3</v>
      </c>
      <c r="N146" s="163" t="s">
        <v>292</v>
      </c>
      <c r="O146" s="11">
        <v>43235</v>
      </c>
      <c r="P146" s="62"/>
      <c r="Q146" s="12" t="s">
        <v>291</v>
      </c>
      <c r="R146" s="237"/>
      <c r="S146" s="117"/>
      <c r="T146" s="117"/>
      <c r="U146" s="38"/>
      <c r="V146" s="124"/>
    </row>
    <row r="147" spans="1:22" s="7" customFormat="1" ht="41.4" x14ac:dyDescent="0.3">
      <c r="A147" s="252"/>
      <c r="B147" s="160"/>
      <c r="C147" s="234"/>
      <c r="D147" s="165"/>
      <c r="E147" s="165"/>
      <c r="F147" s="163"/>
      <c r="G147" s="10"/>
      <c r="H147" s="10"/>
      <c r="I147" s="163" t="s">
        <v>35</v>
      </c>
      <c r="J147" s="163" t="s">
        <v>289</v>
      </c>
      <c r="K147" s="163"/>
      <c r="L147" s="163"/>
      <c r="M147" s="13">
        <v>4</v>
      </c>
      <c r="N147" s="163" t="s">
        <v>293</v>
      </c>
      <c r="O147" s="11">
        <v>43327</v>
      </c>
      <c r="P147" s="62"/>
      <c r="Q147" s="12" t="s">
        <v>291</v>
      </c>
      <c r="R147" s="237"/>
      <c r="S147" s="117"/>
      <c r="T147" s="117"/>
      <c r="U147" s="38"/>
      <c r="V147" s="124"/>
    </row>
    <row r="148" spans="1:22" s="7" customFormat="1" x14ac:dyDescent="0.3">
      <c r="A148" s="252"/>
      <c r="B148" s="160"/>
      <c r="C148" s="234"/>
      <c r="D148" s="165"/>
      <c r="E148" s="165"/>
      <c r="F148" s="163"/>
      <c r="G148" s="10"/>
      <c r="H148" s="10"/>
      <c r="I148" s="163" t="s">
        <v>73</v>
      </c>
      <c r="J148" s="163" t="s">
        <v>289</v>
      </c>
      <c r="K148" s="163"/>
      <c r="L148" s="163"/>
      <c r="M148" s="13"/>
      <c r="N148" s="163"/>
      <c r="O148" s="11"/>
      <c r="P148" s="62"/>
      <c r="Q148" s="12"/>
      <c r="R148" s="237"/>
      <c r="S148" s="117"/>
      <c r="T148" s="117"/>
      <c r="U148" s="38"/>
      <c r="V148" s="124"/>
    </row>
    <row r="149" spans="1:22" s="7" customFormat="1" x14ac:dyDescent="0.3">
      <c r="A149" s="252"/>
      <c r="B149" s="160"/>
      <c r="C149" s="234"/>
      <c r="D149" s="165"/>
      <c r="E149" s="165"/>
      <c r="F149" s="163"/>
      <c r="G149" s="10"/>
      <c r="H149" s="10"/>
      <c r="I149" s="163" t="s">
        <v>34</v>
      </c>
      <c r="J149" s="163" t="s">
        <v>289</v>
      </c>
      <c r="K149" s="163"/>
      <c r="L149" s="163"/>
      <c r="M149" s="13"/>
      <c r="N149" s="163"/>
      <c r="O149" s="11"/>
      <c r="P149" s="62"/>
      <c r="Q149" s="12"/>
      <c r="R149" s="237"/>
      <c r="S149" s="117"/>
      <c r="T149" s="117"/>
      <c r="U149" s="38"/>
      <c r="V149" s="124"/>
    </row>
    <row r="150" spans="1:22" s="7" customFormat="1" x14ac:dyDescent="0.3">
      <c r="A150" s="252"/>
      <c r="B150" s="160"/>
      <c r="C150" s="234"/>
      <c r="D150" s="165"/>
      <c r="E150" s="165"/>
      <c r="F150" s="163"/>
      <c r="G150" s="10"/>
      <c r="H150" s="10"/>
      <c r="I150" s="163" t="s">
        <v>72</v>
      </c>
      <c r="J150" s="163" t="s">
        <v>289</v>
      </c>
      <c r="K150" s="163"/>
      <c r="L150" s="163"/>
      <c r="M150" s="13"/>
      <c r="N150" s="163"/>
      <c r="O150" s="11"/>
      <c r="P150" s="62"/>
      <c r="Q150" s="12"/>
      <c r="R150" s="237"/>
      <c r="S150" s="117"/>
      <c r="T150" s="117"/>
      <c r="U150" s="38"/>
      <c r="V150" s="124"/>
    </row>
    <row r="151" spans="1:22" s="7" customFormat="1" x14ac:dyDescent="0.3">
      <c r="A151" s="252"/>
      <c r="B151" s="160"/>
      <c r="C151" s="234"/>
      <c r="D151" s="165"/>
      <c r="E151" s="165"/>
      <c r="F151" s="163"/>
      <c r="G151" s="10"/>
      <c r="H151" s="10"/>
      <c r="I151" s="163" t="s">
        <v>37</v>
      </c>
      <c r="J151" s="163" t="s">
        <v>289</v>
      </c>
      <c r="K151" s="163"/>
      <c r="L151" s="163"/>
      <c r="M151" s="13"/>
      <c r="N151" s="163"/>
      <c r="O151" s="11"/>
      <c r="P151" s="62"/>
      <c r="Q151" s="12"/>
      <c r="R151" s="237"/>
      <c r="S151" s="117"/>
      <c r="T151" s="117"/>
      <c r="U151" s="38"/>
      <c r="V151" s="124"/>
    </row>
    <row r="152" spans="1:22" s="7" customFormat="1" x14ac:dyDescent="0.3">
      <c r="A152" s="252"/>
      <c r="B152" s="160"/>
      <c r="C152" s="234"/>
      <c r="D152" s="165"/>
      <c r="E152" s="165"/>
      <c r="F152" s="163"/>
      <c r="G152" s="10"/>
      <c r="H152" s="10"/>
      <c r="I152" s="163" t="s">
        <v>76</v>
      </c>
      <c r="J152" s="163" t="s">
        <v>289</v>
      </c>
      <c r="K152" s="163"/>
      <c r="L152" s="163"/>
      <c r="M152" s="13"/>
      <c r="N152" s="163"/>
      <c r="O152" s="11"/>
      <c r="P152" s="62"/>
      <c r="Q152" s="12"/>
      <c r="R152" s="237"/>
      <c r="S152" s="117"/>
      <c r="T152" s="117"/>
      <c r="U152" s="38"/>
      <c r="V152" s="124"/>
    </row>
    <row r="153" spans="1:22" s="7" customFormat="1" x14ac:dyDescent="0.3">
      <c r="A153" s="252"/>
      <c r="B153" s="160"/>
      <c r="C153" s="234"/>
      <c r="D153" s="165"/>
      <c r="E153" s="165"/>
      <c r="F153" s="163"/>
      <c r="G153" s="10"/>
      <c r="H153" s="10"/>
      <c r="I153" s="163" t="s">
        <v>77</v>
      </c>
      <c r="J153" s="163" t="s">
        <v>289</v>
      </c>
      <c r="K153" s="163"/>
      <c r="L153" s="163"/>
      <c r="M153" s="13"/>
      <c r="N153" s="163"/>
      <c r="O153" s="11"/>
      <c r="P153" s="62"/>
      <c r="Q153" s="12"/>
      <c r="R153" s="237"/>
      <c r="S153" s="117"/>
      <c r="T153" s="117"/>
      <c r="U153" s="38"/>
      <c r="V153" s="124"/>
    </row>
    <row r="154" spans="1:22" s="7" customFormat="1" ht="27.6" x14ac:dyDescent="0.3">
      <c r="A154" s="252"/>
      <c r="B154" s="160"/>
      <c r="C154" s="234"/>
      <c r="D154" s="165"/>
      <c r="E154" s="165"/>
      <c r="F154" s="163"/>
      <c r="G154" s="10"/>
      <c r="H154" s="10"/>
      <c r="I154" s="163" t="s">
        <v>81</v>
      </c>
      <c r="J154" s="163" t="s">
        <v>289</v>
      </c>
      <c r="K154" s="163"/>
      <c r="L154" s="163"/>
      <c r="M154" s="13"/>
      <c r="N154" s="163"/>
      <c r="O154" s="11"/>
      <c r="P154" s="62"/>
      <c r="Q154" s="12"/>
      <c r="R154" s="237"/>
      <c r="S154" s="117"/>
      <c r="T154" s="117"/>
      <c r="U154" s="38"/>
      <c r="V154" s="124"/>
    </row>
    <row r="155" spans="1:22" s="7" customFormat="1" x14ac:dyDescent="0.3">
      <c r="A155" s="252"/>
      <c r="B155" s="160"/>
      <c r="C155" s="234"/>
      <c r="D155" s="165"/>
      <c r="E155" s="165"/>
      <c r="F155" s="163"/>
      <c r="G155" s="10"/>
      <c r="H155" s="10"/>
      <c r="I155" s="163" t="s">
        <v>79</v>
      </c>
      <c r="J155" s="163" t="s">
        <v>289</v>
      </c>
      <c r="K155" s="163"/>
      <c r="L155" s="163"/>
      <c r="M155" s="13"/>
      <c r="N155" s="163"/>
      <c r="O155" s="11"/>
      <c r="P155" s="62"/>
      <c r="Q155" s="12"/>
      <c r="R155" s="237"/>
      <c r="S155" s="117"/>
      <c r="T155" s="117"/>
      <c r="U155" s="38"/>
      <c r="V155" s="124"/>
    </row>
    <row r="156" spans="1:22" s="7" customFormat="1" x14ac:dyDescent="0.3">
      <c r="A156" s="252"/>
      <c r="B156" s="160"/>
      <c r="C156" s="234"/>
      <c r="D156" s="165"/>
      <c r="E156" s="165"/>
      <c r="F156" s="163"/>
      <c r="G156" s="10"/>
      <c r="H156" s="10"/>
      <c r="I156" s="163" t="s">
        <v>84</v>
      </c>
      <c r="J156" s="163" t="s">
        <v>289</v>
      </c>
      <c r="K156" s="163"/>
      <c r="L156" s="163"/>
      <c r="M156" s="13"/>
      <c r="N156" s="163"/>
      <c r="O156" s="11"/>
      <c r="P156" s="62"/>
      <c r="Q156" s="12"/>
      <c r="R156" s="237"/>
      <c r="S156" s="117"/>
      <c r="T156" s="117"/>
      <c r="U156" s="38"/>
      <c r="V156" s="124"/>
    </row>
    <row r="157" spans="1:22" s="7" customFormat="1" x14ac:dyDescent="0.3">
      <c r="A157" s="252"/>
      <c r="B157" s="160"/>
      <c r="C157" s="234"/>
      <c r="D157" s="165"/>
      <c r="E157" s="165"/>
      <c r="F157" s="163"/>
      <c r="G157" s="10"/>
      <c r="H157" s="10"/>
      <c r="I157" s="163" t="s">
        <v>75</v>
      </c>
      <c r="J157" s="163" t="s">
        <v>289</v>
      </c>
      <c r="K157" s="163"/>
      <c r="L157" s="163"/>
      <c r="M157" s="13"/>
      <c r="N157" s="163"/>
      <c r="O157" s="11"/>
      <c r="P157" s="62"/>
      <c r="Q157" s="12"/>
      <c r="R157" s="237"/>
      <c r="S157" s="117"/>
      <c r="T157" s="117"/>
      <c r="U157" s="38"/>
      <c r="V157" s="124"/>
    </row>
    <row r="158" spans="1:22" s="7" customFormat="1" ht="14.4" thickBot="1" x14ac:dyDescent="0.35">
      <c r="A158" s="253"/>
      <c r="B158" s="161"/>
      <c r="C158" s="235"/>
      <c r="D158" s="180"/>
      <c r="E158" s="180"/>
      <c r="F158" s="174"/>
      <c r="G158" s="27"/>
      <c r="H158" s="27"/>
      <c r="I158" s="174" t="s">
        <v>83</v>
      </c>
      <c r="J158" s="174" t="s">
        <v>289</v>
      </c>
      <c r="K158" s="174"/>
      <c r="L158" s="174"/>
      <c r="M158" s="28"/>
      <c r="N158" s="174"/>
      <c r="O158" s="29"/>
      <c r="P158" s="63"/>
      <c r="Q158" s="30"/>
      <c r="R158" s="238"/>
      <c r="S158" s="118"/>
      <c r="T158" s="118"/>
      <c r="U158" s="39"/>
      <c r="V158" s="125"/>
    </row>
    <row r="159" spans="1:22" s="7" customFormat="1" ht="41.4" x14ac:dyDescent="0.3">
      <c r="A159" s="251" t="s">
        <v>294</v>
      </c>
      <c r="B159" s="159"/>
      <c r="C159" s="233" t="s">
        <v>295</v>
      </c>
      <c r="D159" s="164"/>
      <c r="E159" s="164"/>
      <c r="F159" s="162" t="s">
        <v>21</v>
      </c>
      <c r="G159" s="22">
        <v>1235000</v>
      </c>
      <c r="H159" s="22"/>
      <c r="I159" s="162" t="s">
        <v>40</v>
      </c>
      <c r="J159" s="162" t="s">
        <v>22</v>
      </c>
      <c r="K159" s="162"/>
      <c r="L159" s="162"/>
      <c r="M159" s="23">
        <v>1</v>
      </c>
      <c r="N159" s="162" t="s">
        <v>296</v>
      </c>
      <c r="O159" s="24">
        <v>43151</v>
      </c>
      <c r="P159" s="61"/>
      <c r="Q159" s="25" t="s">
        <v>285</v>
      </c>
      <c r="R159" s="236">
        <v>20000000</v>
      </c>
      <c r="S159" s="116"/>
      <c r="T159" s="116"/>
      <c r="U159" s="37" t="s">
        <v>47</v>
      </c>
      <c r="V159" s="123"/>
    </row>
    <row r="160" spans="1:22" s="7" customFormat="1" x14ac:dyDescent="0.3">
      <c r="A160" s="252"/>
      <c r="B160" s="160"/>
      <c r="C160" s="234"/>
      <c r="D160" s="165"/>
      <c r="E160" s="165"/>
      <c r="F160" s="163"/>
      <c r="G160" s="10"/>
      <c r="H160" s="10"/>
      <c r="I160" s="163"/>
      <c r="J160" s="163"/>
      <c r="K160" s="163"/>
      <c r="L160" s="163"/>
      <c r="M160" s="13">
        <v>2</v>
      </c>
      <c r="N160" s="163" t="s">
        <v>297</v>
      </c>
      <c r="O160" s="11">
        <v>43176</v>
      </c>
      <c r="P160" s="62"/>
      <c r="Q160" s="12" t="s">
        <v>285</v>
      </c>
      <c r="R160" s="237"/>
      <c r="S160" s="117"/>
      <c r="T160" s="117"/>
      <c r="U160" s="38"/>
      <c r="V160" s="124"/>
    </row>
    <row r="161" spans="1:22" s="7" customFormat="1" ht="27.6" x14ac:dyDescent="0.3">
      <c r="A161" s="252"/>
      <c r="B161" s="160"/>
      <c r="C161" s="234"/>
      <c r="D161" s="165"/>
      <c r="E161" s="165"/>
      <c r="F161" s="163"/>
      <c r="G161" s="10"/>
      <c r="H161" s="10"/>
      <c r="I161" s="163"/>
      <c r="J161" s="163"/>
      <c r="K161" s="163"/>
      <c r="L161" s="163"/>
      <c r="M161" s="13">
        <v>3</v>
      </c>
      <c r="N161" s="163" t="s">
        <v>298</v>
      </c>
      <c r="O161" s="11">
        <v>43207</v>
      </c>
      <c r="P161" s="62"/>
      <c r="Q161" s="12" t="s">
        <v>285</v>
      </c>
      <c r="R161" s="237"/>
      <c r="S161" s="117"/>
      <c r="T161" s="117"/>
      <c r="U161" s="38"/>
      <c r="V161" s="124"/>
    </row>
    <row r="162" spans="1:22" s="7" customFormat="1" ht="14.4" thickBot="1" x14ac:dyDescent="0.35">
      <c r="A162" s="253"/>
      <c r="B162" s="160"/>
      <c r="C162" s="235"/>
      <c r="D162" s="165"/>
      <c r="E162" s="165"/>
      <c r="F162" s="163"/>
      <c r="G162" s="10"/>
      <c r="H162" s="10"/>
      <c r="I162" s="163"/>
      <c r="J162" s="163"/>
      <c r="K162" s="163"/>
      <c r="L162" s="163"/>
      <c r="M162" s="13">
        <v>4</v>
      </c>
      <c r="N162" s="163" t="s">
        <v>299</v>
      </c>
      <c r="O162" s="11">
        <v>43235</v>
      </c>
      <c r="P162" s="62"/>
      <c r="Q162" s="12" t="s">
        <v>285</v>
      </c>
      <c r="R162" s="238"/>
      <c r="S162" s="117"/>
      <c r="T162" s="117"/>
      <c r="U162" s="38"/>
      <c r="V162" s="124"/>
    </row>
    <row r="163" spans="1:22" s="7" customFormat="1" ht="41.4" x14ac:dyDescent="0.3">
      <c r="A163" s="251" t="s">
        <v>300</v>
      </c>
      <c r="B163" s="159"/>
      <c r="C163" s="233" t="s">
        <v>301</v>
      </c>
      <c r="D163" s="164"/>
      <c r="E163" s="164"/>
      <c r="F163" s="162" t="s">
        <v>21</v>
      </c>
      <c r="G163" s="22">
        <v>1235000</v>
      </c>
      <c r="H163" s="22"/>
      <c r="I163" s="162" t="s">
        <v>88</v>
      </c>
      <c r="J163" s="162" t="s">
        <v>22</v>
      </c>
      <c r="K163" s="162"/>
      <c r="L163" s="162"/>
      <c r="M163" s="23">
        <v>1</v>
      </c>
      <c r="N163" s="162" t="s">
        <v>274</v>
      </c>
      <c r="O163" s="24">
        <v>43205</v>
      </c>
      <c r="P163" s="61"/>
      <c r="Q163" s="25" t="s">
        <v>302</v>
      </c>
      <c r="R163" s="236">
        <v>30000000</v>
      </c>
      <c r="S163" s="116"/>
      <c r="T163" s="116"/>
      <c r="U163" s="37" t="s">
        <v>47</v>
      </c>
      <c r="V163" s="123"/>
    </row>
    <row r="164" spans="1:22" s="7" customFormat="1" ht="27.6" x14ac:dyDescent="0.3">
      <c r="A164" s="252"/>
      <c r="B164" s="160"/>
      <c r="C164" s="234"/>
      <c r="D164" s="165"/>
      <c r="E164" s="165"/>
      <c r="F164" s="163"/>
      <c r="G164" s="10"/>
      <c r="H164" s="10"/>
      <c r="I164" s="163"/>
      <c r="J164" s="163"/>
      <c r="K164" s="163"/>
      <c r="L164" s="163"/>
      <c r="M164" s="13">
        <v>2</v>
      </c>
      <c r="N164" s="163" t="s">
        <v>277</v>
      </c>
      <c r="O164" s="11">
        <v>43296</v>
      </c>
      <c r="P164" s="62"/>
      <c r="Q164" s="12" t="s">
        <v>302</v>
      </c>
      <c r="R164" s="237"/>
      <c r="S164" s="117"/>
      <c r="T164" s="117"/>
      <c r="U164" s="38"/>
      <c r="V164" s="124"/>
    </row>
    <row r="165" spans="1:22" s="7" customFormat="1" ht="27.6" x14ac:dyDescent="0.3">
      <c r="A165" s="252"/>
      <c r="B165" s="160"/>
      <c r="C165" s="234"/>
      <c r="D165" s="165"/>
      <c r="E165" s="165"/>
      <c r="F165" s="163"/>
      <c r="G165" s="10"/>
      <c r="H165" s="10"/>
      <c r="I165" s="163"/>
      <c r="J165" s="163"/>
      <c r="K165" s="163"/>
      <c r="L165" s="163"/>
      <c r="M165" s="13">
        <v>3</v>
      </c>
      <c r="N165" s="163" t="s">
        <v>292</v>
      </c>
      <c r="O165" s="11">
        <v>43267</v>
      </c>
      <c r="P165" s="62"/>
      <c r="Q165" s="12" t="s">
        <v>302</v>
      </c>
      <c r="R165" s="237"/>
      <c r="S165" s="117"/>
      <c r="T165" s="117"/>
      <c r="U165" s="38"/>
      <c r="V165" s="124"/>
    </row>
    <row r="166" spans="1:22" s="7" customFormat="1" ht="14.4" thickBot="1" x14ac:dyDescent="0.35">
      <c r="A166" s="253"/>
      <c r="B166" s="160"/>
      <c r="C166" s="235"/>
      <c r="D166" s="165"/>
      <c r="E166" s="165"/>
      <c r="F166" s="163"/>
      <c r="G166" s="10"/>
      <c r="H166" s="10"/>
      <c r="I166" s="163"/>
      <c r="J166" s="163"/>
      <c r="K166" s="163"/>
      <c r="L166" s="163"/>
      <c r="M166" s="13">
        <v>4</v>
      </c>
      <c r="N166" s="163" t="s">
        <v>293</v>
      </c>
      <c r="O166" s="11">
        <v>43329</v>
      </c>
      <c r="P166" s="62"/>
      <c r="Q166" s="12" t="s">
        <v>285</v>
      </c>
      <c r="R166" s="238"/>
      <c r="S166" s="117"/>
      <c r="T166" s="117"/>
      <c r="U166" s="38"/>
      <c r="V166" s="124"/>
    </row>
    <row r="167" spans="1:22" s="7" customFormat="1" ht="41.4" x14ac:dyDescent="0.3">
      <c r="A167" s="251" t="s">
        <v>303</v>
      </c>
      <c r="B167" s="159"/>
      <c r="C167" s="233" t="s">
        <v>304</v>
      </c>
      <c r="D167" s="164"/>
      <c r="E167" s="164"/>
      <c r="F167" s="162" t="s">
        <v>21</v>
      </c>
      <c r="G167" s="22">
        <v>300</v>
      </c>
      <c r="H167" s="22"/>
      <c r="I167" s="162" t="s">
        <v>68</v>
      </c>
      <c r="J167" s="162" t="s">
        <v>305</v>
      </c>
      <c r="K167" s="162"/>
      <c r="L167" s="162"/>
      <c r="M167" s="23">
        <v>1</v>
      </c>
      <c r="N167" s="162" t="s">
        <v>274</v>
      </c>
      <c r="O167" s="24">
        <v>43169</v>
      </c>
      <c r="P167" s="61"/>
      <c r="Q167" s="25" t="s">
        <v>306</v>
      </c>
      <c r="R167" s="236">
        <v>25000000</v>
      </c>
      <c r="S167" s="116"/>
      <c r="T167" s="116"/>
      <c r="U167" s="37" t="s">
        <v>47</v>
      </c>
      <c r="V167" s="123"/>
    </row>
    <row r="168" spans="1:22" s="7" customFormat="1" ht="27.6" x14ac:dyDescent="0.3">
      <c r="A168" s="252"/>
      <c r="B168" s="160"/>
      <c r="C168" s="234"/>
      <c r="D168" s="165"/>
      <c r="E168" s="165"/>
      <c r="F168" s="163"/>
      <c r="G168" s="10"/>
      <c r="H168" s="10"/>
      <c r="I168" s="163"/>
      <c r="J168" s="163"/>
      <c r="K168" s="163"/>
      <c r="L168" s="163"/>
      <c r="M168" s="13">
        <v>2</v>
      </c>
      <c r="N168" s="163" t="s">
        <v>307</v>
      </c>
      <c r="O168" s="11">
        <v>43205</v>
      </c>
      <c r="P168" s="62"/>
      <c r="Q168" s="12" t="s">
        <v>306</v>
      </c>
      <c r="R168" s="237"/>
      <c r="S168" s="117"/>
      <c r="T168" s="117"/>
      <c r="U168" s="38"/>
      <c r="V168" s="124"/>
    </row>
    <row r="169" spans="1:22" s="7" customFormat="1" ht="27.6" x14ac:dyDescent="0.3">
      <c r="A169" s="252"/>
      <c r="B169" s="160"/>
      <c r="C169" s="234"/>
      <c r="D169" s="165"/>
      <c r="E169" s="165"/>
      <c r="F169" s="163"/>
      <c r="G169" s="10"/>
      <c r="H169" s="10"/>
      <c r="I169" s="163"/>
      <c r="J169" s="163"/>
      <c r="K169" s="163"/>
      <c r="L169" s="163"/>
      <c r="M169" s="13">
        <v>3</v>
      </c>
      <c r="N169" s="163" t="s">
        <v>308</v>
      </c>
      <c r="O169" s="11">
        <v>43230</v>
      </c>
      <c r="P169" s="62"/>
      <c r="Q169" s="12" t="s">
        <v>306</v>
      </c>
      <c r="R169" s="237"/>
      <c r="S169" s="117"/>
      <c r="T169" s="117"/>
      <c r="U169" s="38"/>
      <c r="V169" s="124"/>
    </row>
    <row r="170" spans="1:22" s="7" customFormat="1" ht="28.2" thickBot="1" x14ac:dyDescent="0.35">
      <c r="A170" s="253"/>
      <c r="B170" s="160"/>
      <c r="C170" s="235"/>
      <c r="D170" s="165"/>
      <c r="E170" s="165"/>
      <c r="F170" s="163"/>
      <c r="G170" s="10"/>
      <c r="H170" s="10"/>
      <c r="I170" s="163"/>
      <c r="J170" s="163"/>
      <c r="K170" s="163"/>
      <c r="L170" s="163"/>
      <c r="M170" s="13">
        <v>4</v>
      </c>
      <c r="N170" s="170" t="s">
        <v>309</v>
      </c>
      <c r="O170" s="29">
        <v>43268</v>
      </c>
      <c r="P170" s="199"/>
      <c r="Q170" s="68" t="s">
        <v>310</v>
      </c>
      <c r="R170" s="238"/>
      <c r="S170" s="117"/>
      <c r="T170" s="117"/>
      <c r="U170" s="38"/>
      <c r="V170" s="132"/>
    </row>
    <row r="171" spans="1:22" s="7" customFormat="1" ht="41.4" x14ac:dyDescent="0.3">
      <c r="A171" s="251" t="s">
        <v>312</v>
      </c>
      <c r="B171" s="159"/>
      <c r="C171" s="233" t="s">
        <v>311</v>
      </c>
      <c r="D171" s="164"/>
      <c r="E171" s="164"/>
      <c r="F171" s="162" t="s">
        <v>21</v>
      </c>
      <c r="G171" s="22">
        <v>450</v>
      </c>
      <c r="H171" s="22"/>
      <c r="I171" s="162" t="s">
        <v>40</v>
      </c>
      <c r="J171" s="162" t="s">
        <v>22</v>
      </c>
      <c r="K171" s="162"/>
      <c r="L171" s="162"/>
      <c r="M171" s="23">
        <v>1</v>
      </c>
      <c r="N171" s="162" t="s">
        <v>274</v>
      </c>
      <c r="O171" s="19">
        <v>43157</v>
      </c>
      <c r="P171" s="196"/>
      <c r="Q171" s="25" t="s">
        <v>313</v>
      </c>
      <c r="R171" s="236">
        <v>20000000</v>
      </c>
      <c r="S171" s="116"/>
      <c r="T171" s="116"/>
      <c r="U171" s="37" t="s">
        <v>47</v>
      </c>
      <c r="V171" s="123"/>
    </row>
    <row r="172" spans="1:22" s="7" customFormat="1" ht="27.6" x14ac:dyDescent="0.3">
      <c r="A172" s="252"/>
      <c r="B172" s="160"/>
      <c r="C172" s="234"/>
      <c r="D172" s="165"/>
      <c r="E172" s="165"/>
      <c r="F172" s="163"/>
      <c r="G172" s="10"/>
      <c r="H172" s="10"/>
      <c r="I172" s="163"/>
      <c r="J172" s="163"/>
      <c r="K172" s="163"/>
      <c r="L172" s="163"/>
      <c r="M172" s="13">
        <v>2</v>
      </c>
      <c r="N172" s="163" t="s">
        <v>314</v>
      </c>
      <c r="O172" s="11">
        <v>43174</v>
      </c>
      <c r="P172" s="62"/>
      <c r="Q172" s="12" t="s">
        <v>313</v>
      </c>
      <c r="R172" s="237"/>
      <c r="S172" s="117"/>
      <c r="T172" s="117"/>
      <c r="U172" s="38"/>
      <c r="V172" s="124"/>
    </row>
    <row r="173" spans="1:22" s="7" customFormat="1" ht="27.6" x14ac:dyDescent="0.3">
      <c r="A173" s="252"/>
      <c r="B173" s="160"/>
      <c r="C173" s="234"/>
      <c r="D173" s="165"/>
      <c r="E173" s="165"/>
      <c r="F173" s="163"/>
      <c r="G173" s="10"/>
      <c r="H173" s="10"/>
      <c r="I173" s="163"/>
      <c r="J173" s="163"/>
      <c r="K173" s="163"/>
      <c r="L173" s="163"/>
      <c r="M173" s="13">
        <v>3</v>
      </c>
      <c r="N173" s="163" t="s">
        <v>308</v>
      </c>
      <c r="O173" s="11">
        <v>43200</v>
      </c>
      <c r="P173" s="62"/>
      <c r="Q173" s="12" t="s">
        <v>285</v>
      </c>
      <c r="R173" s="237"/>
      <c r="S173" s="117"/>
      <c r="T173" s="117"/>
      <c r="U173" s="38"/>
      <c r="V173" s="124"/>
    </row>
    <row r="174" spans="1:22" s="7" customFormat="1" ht="14.4" thickBot="1" x14ac:dyDescent="0.35">
      <c r="A174" s="253"/>
      <c r="B174" s="160"/>
      <c r="C174" s="235"/>
      <c r="D174" s="165"/>
      <c r="E174" s="165"/>
      <c r="F174" s="163"/>
      <c r="G174" s="10"/>
      <c r="H174" s="10"/>
      <c r="I174" s="163"/>
      <c r="J174" s="163"/>
      <c r="K174" s="163"/>
      <c r="L174" s="163"/>
      <c r="M174" s="13">
        <v>4</v>
      </c>
      <c r="N174" s="163" t="s">
        <v>309</v>
      </c>
      <c r="O174" s="11">
        <v>43229</v>
      </c>
      <c r="P174" s="62"/>
      <c r="Q174" s="12" t="s">
        <v>285</v>
      </c>
      <c r="R174" s="238"/>
      <c r="S174" s="117"/>
      <c r="T174" s="117"/>
      <c r="U174" s="38"/>
      <c r="V174" s="124"/>
    </row>
    <row r="175" spans="1:22" ht="41.4" x14ac:dyDescent="0.3">
      <c r="A175" s="251" t="s">
        <v>396</v>
      </c>
      <c r="B175" s="159"/>
      <c r="C175" s="233" t="s">
        <v>397</v>
      </c>
      <c r="D175" s="164" t="s">
        <v>407</v>
      </c>
      <c r="E175" s="164"/>
      <c r="F175" s="162" t="s">
        <v>21</v>
      </c>
      <c r="G175" s="22">
        <v>1298691</v>
      </c>
      <c r="H175" s="22"/>
      <c r="I175" s="162" t="s">
        <v>88</v>
      </c>
      <c r="J175" s="162"/>
      <c r="K175" s="162"/>
      <c r="L175" s="162"/>
      <c r="M175" s="23">
        <v>1</v>
      </c>
      <c r="N175" s="178" t="s">
        <v>23</v>
      </c>
      <c r="O175" s="49">
        <v>43220</v>
      </c>
      <c r="P175" s="281"/>
      <c r="Q175" s="50" t="s">
        <v>316</v>
      </c>
      <c r="R175" s="236">
        <v>520000000</v>
      </c>
      <c r="S175" s="116"/>
      <c r="T175" s="116"/>
      <c r="U175" s="37" t="s">
        <v>47</v>
      </c>
      <c r="V175" s="133"/>
    </row>
    <row r="176" spans="1:22" ht="27.6" x14ac:dyDescent="0.3">
      <c r="A176" s="252"/>
      <c r="B176" s="160"/>
      <c r="C176" s="234"/>
      <c r="D176" s="165"/>
      <c r="E176" s="165"/>
      <c r="F176" s="163"/>
      <c r="G176" s="10"/>
      <c r="H176" s="10"/>
      <c r="I176" s="163"/>
      <c r="J176" s="163"/>
      <c r="K176" s="163"/>
      <c r="L176" s="163"/>
      <c r="M176" s="13">
        <v>2</v>
      </c>
      <c r="N176" s="179" t="s">
        <v>317</v>
      </c>
      <c r="O176" s="55">
        <v>43235</v>
      </c>
      <c r="P176" s="282"/>
      <c r="Q176" s="56" t="s">
        <v>318</v>
      </c>
      <c r="R176" s="237"/>
      <c r="S176" s="117"/>
      <c r="T176" s="117"/>
      <c r="U176" s="38"/>
      <c r="V176" s="134"/>
    </row>
    <row r="177" spans="1:22" x14ac:dyDescent="0.3">
      <c r="A177" s="252"/>
      <c r="B177" s="160"/>
      <c r="C177" s="234"/>
      <c r="D177" s="165"/>
      <c r="E177" s="165"/>
      <c r="F177" s="163"/>
      <c r="G177" s="10"/>
      <c r="H177" s="10"/>
      <c r="I177" s="163"/>
      <c r="J177" s="163"/>
      <c r="K177" s="163"/>
      <c r="L177" s="163"/>
      <c r="M177" s="13">
        <v>3</v>
      </c>
      <c r="N177" s="179" t="s">
        <v>319</v>
      </c>
      <c r="O177" s="55">
        <v>43291</v>
      </c>
      <c r="P177" s="282"/>
      <c r="Q177" s="56" t="s">
        <v>318</v>
      </c>
      <c r="R177" s="237"/>
      <c r="S177" s="117"/>
      <c r="T177" s="117"/>
      <c r="U177" s="38"/>
      <c r="V177" s="134"/>
    </row>
    <row r="178" spans="1:22" x14ac:dyDescent="0.3">
      <c r="A178" s="252"/>
      <c r="B178" s="160"/>
      <c r="C178" s="234"/>
      <c r="D178" s="165"/>
      <c r="E178" s="165"/>
      <c r="F178" s="163"/>
      <c r="G178" s="10"/>
      <c r="H178" s="10"/>
      <c r="I178" s="163"/>
      <c r="J178" s="163"/>
      <c r="K178" s="163"/>
      <c r="L178" s="163"/>
      <c r="M178" s="13">
        <v>4</v>
      </c>
      <c r="N178" s="179" t="s">
        <v>320</v>
      </c>
      <c r="O178" s="55">
        <v>43324</v>
      </c>
      <c r="P178" s="282"/>
      <c r="Q178" s="56" t="s">
        <v>321</v>
      </c>
      <c r="R178" s="237"/>
      <c r="S178" s="117"/>
      <c r="T178" s="117"/>
      <c r="U178" s="38"/>
      <c r="V178" s="134"/>
    </row>
    <row r="179" spans="1:22" ht="14.4" thickBot="1" x14ac:dyDescent="0.35">
      <c r="A179" s="253"/>
      <c r="B179" s="160"/>
      <c r="C179" s="235"/>
      <c r="D179" s="165"/>
      <c r="E179" s="165"/>
      <c r="F179" s="163"/>
      <c r="G179" s="10"/>
      <c r="H179" s="10"/>
      <c r="I179" s="163"/>
      <c r="J179" s="163"/>
      <c r="K179" s="163"/>
      <c r="L179" s="163"/>
      <c r="M179" s="13">
        <v>5</v>
      </c>
      <c r="N179" s="179" t="s">
        <v>398</v>
      </c>
      <c r="O179" s="55">
        <v>43444</v>
      </c>
      <c r="P179" s="282"/>
      <c r="Q179" s="56" t="s">
        <v>322</v>
      </c>
      <c r="R179" s="238"/>
      <c r="S179" s="117"/>
      <c r="T179" s="117"/>
      <c r="U179" s="38"/>
      <c r="V179" s="134"/>
    </row>
    <row r="180" spans="1:22" ht="55.8" thickBot="1" x14ac:dyDescent="0.35">
      <c r="A180" s="251" t="s">
        <v>403</v>
      </c>
      <c r="B180" s="159"/>
      <c r="C180" s="155" t="s">
        <v>400</v>
      </c>
      <c r="D180" s="164" t="s">
        <v>401</v>
      </c>
      <c r="E180" s="164"/>
      <c r="F180" s="162" t="s">
        <v>21</v>
      </c>
      <c r="G180" s="22">
        <v>15</v>
      </c>
      <c r="H180" s="22"/>
      <c r="I180" s="162"/>
      <c r="J180" s="162"/>
      <c r="K180" s="162"/>
      <c r="L180" s="162"/>
      <c r="M180" s="23">
        <v>1</v>
      </c>
      <c r="N180" s="162" t="s">
        <v>399</v>
      </c>
      <c r="O180" s="24">
        <v>43251</v>
      </c>
      <c r="P180" s="196"/>
      <c r="Q180" s="56" t="s">
        <v>323</v>
      </c>
      <c r="R180" s="236">
        <v>10000000</v>
      </c>
      <c r="S180" s="116"/>
      <c r="T180" s="116"/>
      <c r="U180" s="37" t="s">
        <v>47</v>
      </c>
      <c r="V180" s="123"/>
    </row>
    <row r="181" spans="1:22" ht="28.2" thickBot="1" x14ac:dyDescent="0.35">
      <c r="A181" s="252"/>
      <c r="B181" s="160"/>
      <c r="C181" s="156"/>
      <c r="D181" s="165"/>
      <c r="E181" s="165"/>
      <c r="F181" s="172"/>
      <c r="G181" s="177"/>
      <c r="H181" s="177"/>
      <c r="I181" s="172"/>
      <c r="J181" s="172"/>
      <c r="K181" s="172"/>
      <c r="L181" s="172"/>
      <c r="M181" s="18">
        <v>2</v>
      </c>
      <c r="N181" s="162" t="s">
        <v>404</v>
      </c>
      <c r="O181" s="24">
        <v>43424</v>
      </c>
      <c r="P181" s="196"/>
      <c r="Q181" s="56"/>
      <c r="R181" s="237"/>
      <c r="S181" s="117"/>
      <c r="T181" s="117"/>
      <c r="U181" s="66"/>
      <c r="V181" s="126"/>
    </row>
    <row r="182" spans="1:22" ht="41.4" x14ac:dyDescent="0.3">
      <c r="A182" s="252"/>
      <c r="B182" s="160"/>
      <c r="C182" s="156" t="s">
        <v>406</v>
      </c>
      <c r="D182" s="165" t="s">
        <v>402</v>
      </c>
      <c r="E182" s="165"/>
      <c r="F182" s="172" t="s">
        <v>380</v>
      </c>
      <c r="G182" s="177">
        <v>350</v>
      </c>
      <c r="H182" s="177"/>
      <c r="I182" s="172"/>
      <c r="J182" s="172"/>
      <c r="K182" s="172"/>
      <c r="L182" s="172"/>
      <c r="M182" s="18">
        <v>3</v>
      </c>
      <c r="N182" s="162" t="s">
        <v>405</v>
      </c>
      <c r="O182" s="24">
        <v>43424</v>
      </c>
      <c r="P182" s="196"/>
      <c r="Q182" s="56" t="s">
        <v>323</v>
      </c>
      <c r="R182" s="237"/>
      <c r="S182" s="117"/>
      <c r="T182" s="117"/>
      <c r="U182" s="66"/>
      <c r="V182" s="126"/>
    </row>
    <row r="183" spans="1:22" ht="42" thickBot="1" x14ac:dyDescent="0.35">
      <c r="A183" s="253"/>
      <c r="B183" s="160"/>
      <c r="C183" s="156"/>
      <c r="D183" s="165"/>
      <c r="E183" s="165"/>
      <c r="F183" s="163"/>
      <c r="G183" s="10"/>
      <c r="H183" s="10"/>
      <c r="I183" s="163"/>
      <c r="J183" s="163"/>
      <c r="K183" s="163"/>
      <c r="L183" s="163"/>
      <c r="M183" s="13">
        <v>4</v>
      </c>
      <c r="N183" s="75" t="s">
        <v>324</v>
      </c>
      <c r="O183" s="55">
        <v>43424</v>
      </c>
      <c r="P183" s="282"/>
      <c r="Q183" s="56" t="s">
        <v>323</v>
      </c>
      <c r="R183" s="238"/>
      <c r="S183" s="117"/>
      <c r="T183" s="117"/>
      <c r="U183" s="38"/>
      <c r="V183" s="129"/>
    </row>
    <row r="184" spans="1:22" ht="41.4" x14ac:dyDescent="0.3">
      <c r="A184" s="251" t="s">
        <v>325</v>
      </c>
      <c r="B184" s="159"/>
      <c r="C184" s="233" t="s">
        <v>326</v>
      </c>
      <c r="D184" s="164"/>
      <c r="E184" s="164"/>
      <c r="F184" s="162" t="s">
        <v>21</v>
      </c>
      <c r="G184" s="22"/>
      <c r="H184" s="22"/>
      <c r="I184" s="162" t="s">
        <v>40</v>
      </c>
      <c r="J184" s="162" t="s">
        <v>22</v>
      </c>
      <c r="K184" s="162"/>
      <c r="L184" s="162"/>
      <c r="M184" s="23">
        <v>1</v>
      </c>
      <c r="N184" s="96" t="s">
        <v>327</v>
      </c>
      <c r="O184" s="97">
        <v>43190</v>
      </c>
      <c r="P184" s="283"/>
      <c r="Q184" s="98" t="s">
        <v>328</v>
      </c>
      <c r="R184" s="236">
        <v>0</v>
      </c>
      <c r="S184" s="116"/>
      <c r="T184" s="116"/>
      <c r="U184" s="37"/>
      <c r="V184" s="135"/>
    </row>
    <row r="185" spans="1:22" ht="27.6" x14ac:dyDescent="0.3">
      <c r="A185" s="252"/>
      <c r="B185" s="160"/>
      <c r="C185" s="234"/>
      <c r="D185" s="165"/>
      <c r="E185" s="165"/>
      <c r="F185" s="163"/>
      <c r="G185" s="10"/>
      <c r="H185" s="10"/>
      <c r="I185" s="163"/>
      <c r="J185" s="163"/>
      <c r="K185" s="163"/>
      <c r="L185" s="163"/>
      <c r="M185" s="13">
        <v>2</v>
      </c>
      <c r="N185" s="100" t="s">
        <v>329</v>
      </c>
      <c r="O185" s="99">
        <v>43465</v>
      </c>
      <c r="P185" s="284"/>
      <c r="Q185" s="101" t="s">
        <v>328</v>
      </c>
      <c r="R185" s="237"/>
      <c r="S185" s="117"/>
      <c r="T185" s="117"/>
      <c r="U185" s="38"/>
      <c r="V185" s="136"/>
    </row>
    <row r="186" spans="1:22" ht="28.2" thickBot="1" x14ac:dyDescent="0.35">
      <c r="A186" s="253"/>
      <c r="B186" s="160"/>
      <c r="C186" s="235"/>
      <c r="D186" s="165"/>
      <c r="E186" s="165"/>
      <c r="F186" s="163"/>
      <c r="G186" s="10"/>
      <c r="H186" s="10"/>
      <c r="I186" s="163"/>
      <c r="J186" s="163"/>
      <c r="K186" s="163"/>
      <c r="L186" s="163"/>
      <c r="M186" s="13">
        <v>3</v>
      </c>
      <c r="N186" s="102" t="s">
        <v>330</v>
      </c>
      <c r="O186" s="103">
        <v>43465</v>
      </c>
      <c r="P186" s="285"/>
      <c r="Q186" s="104" t="s">
        <v>328</v>
      </c>
      <c r="R186" s="238"/>
      <c r="S186" s="117"/>
      <c r="T186" s="117"/>
      <c r="U186" s="38"/>
      <c r="V186" s="137"/>
    </row>
    <row r="187" spans="1:22" ht="27.6" x14ac:dyDescent="0.3">
      <c r="A187" s="251" t="s">
        <v>331</v>
      </c>
      <c r="B187" s="159"/>
      <c r="C187" s="233" t="s">
        <v>332</v>
      </c>
      <c r="D187" s="164"/>
      <c r="E187" s="164"/>
      <c r="F187" s="162" t="s">
        <v>21</v>
      </c>
      <c r="G187" s="22">
        <v>36</v>
      </c>
      <c r="H187" s="22"/>
      <c r="I187" s="162" t="s">
        <v>88</v>
      </c>
      <c r="J187" s="162" t="s">
        <v>22</v>
      </c>
      <c r="K187" s="162"/>
      <c r="L187" s="162"/>
      <c r="M187" s="23">
        <v>1</v>
      </c>
      <c r="N187" s="96" t="s">
        <v>333</v>
      </c>
      <c r="O187" s="97">
        <v>43465</v>
      </c>
      <c r="P187" s="283"/>
      <c r="Q187" s="98" t="s">
        <v>328</v>
      </c>
      <c r="R187" s="236">
        <v>0</v>
      </c>
      <c r="S187" s="116"/>
      <c r="T187" s="116"/>
      <c r="U187" s="37"/>
      <c r="V187" s="135"/>
    </row>
    <row r="188" spans="1:22" ht="42" thickBot="1" x14ac:dyDescent="0.35">
      <c r="A188" s="253"/>
      <c r="B188" s="160"/>
      <c r="C188" s="235"/>
      <c r="D188" s="165"/>
      <c r="E188" s="165"/>
      <c r="F188" s="163"/>
      <c r="G188" s="10"/>
      <c r="H188" s="10"/>
      <c r="I188" s="163"/>
      <c r="J188" s="163"/>
      <c r="K188" s="163"/>
      <c r="L188" s="163"/>
      <c r="M188" s="13">
        <v>2</v>
      </c>
      <c r="N188" s="102" t="s">
        <v>334</v>
      </c>
      <c r="O188" s="103">
        <v>43465</v>
      </c>
      <c r="P188" s="285"/>
      <c r="Q188" s="104" t="s">
        <v>328</v>
      </c>
      <c r="R188" s="238"/>
      <c r="S188" s="117"/>
      <c r="T188" s="117"/>
      <c r="U188" s="38"/>
      <c r="V188" s="137"/>
    </row>
    <row r="189" spans="1:22" ht="41.4" x14ac:dyDescent="0.3">
      <c r="A189" s="251" t="s">
        <v>335</v>
      </c>
      <c r="B189" s="159"/>
      <c r="C189" s="233" t="s">
        <v>336</v>
      </c>
      <c r="D189" s="164"/>
      <c r="E189" s="164"/>
      <c r="F189" s="162" t="s">
        <v>21</v>
      </c>
      <c r="G189" s="22"/>
      <c r="H189" s="22"/>
      <c r="I189" s="162" t="s">
        <v>40</v>
      </c>
      <c r="J189" s="162" t="s">
        <v>22</v>
      </c>
      <c r="K189" s="162"/>
      <c r="L189" s="162"/>
      <c r="M189" s="23">
        <v>1</v>
      </c>
      <c r="N189" s="96" t="s">
        <v>337</v>
      </c>
      <c r="O189" s="97">
        <v>43146</v>
      </c>
      <c r="P189" s="283"/>
      <c r="Q189" s="98" t="s">
        <v>328</v>
      </c>
      <c r="R189" s="236">
        <v>0</v>
      </c>
      <c r="S189" s="116"/>
      <c r="T189" s="116"/>
      <c r="U189" s="37"/>
      <c r="V189" s="135"/>
    </row>
    <row r="190" spans="1:22" ht="42" thickBot="1" x14ac:dyDescent="0.35">
      <c r="A190" s="253"/>
      <c r="B190" s="160"/>
      <c r="C190" s="235"/>
      <c r="D190" s="165"/>
      <c r="E190" s="165"/>
      <c r="F190" s="163"/>
      <c r="G190" s="10"/>
      <c r="H190" s="10"/>
      <c r="I190" s="163"/>
      <c r="J190" s="163"/>
      <c r="K190" s="163"/>
      <c r="L190" s="163"/>
      <c r="M190" s="13">
        <v>2</v>
      </c>
      <c r="N190" s="100" t="s">
        <v>338</v>
      </c>
      <c r="O190" s="99">
        <v>43311</v>
      </c>
      <c r="P190" s="284"/>
      <c r="Q190" s="101" t="s">
        <v>328</v>
      </c>
      <c r="R190" s="238"/>
      <c r="S190" s="117"/>
      <c r="T190" s="117"/>
      <c r="U190" s="38"/>
      <c r="V190" s="136"/>
    </row>
    <row r="191" spans="1:22" ht="41.4" x14ac:dyDescent="0.3">
      <c r="A191" s="251" t="s">
        <v>339</v>
      </c>
      <c r="B191" s="159"/>
      <c r="C191" s="233" t="s">
        <v>342</v>
      </c>
      <c r="D191" s="162"/>
      <c r="E191" s="162"/>
      <c r="F191" s="162" t="s">
        <v>21</v>
      </c>
      <c r="G191" s="22">
        <f>8481-353</f>
        <v>8128</v>
      </c>
      <c r="H191" s="22"/>
      <c r="I191" s="162" t="s">
        <v>88</v>
      </c>
      <c r="J191" s="162" t="s">
        <v>259</v>
      </c>
      <c r="K191" s="162"/>
      <c r="L191" s="162"/>
      <c r="M191" s="23">
        <v>1</v>
      </c>
      <c r="N191" s="107" t="s">
        <v>343</v>
      </c>
      <c r="O191" s="24">
        <v>43465</v>
      </c>
      <c r="P191" s="61"/>
      <c r="Q191" s="71" t="s">
        <v>340</v>
      </c>
      <c r="R191" s="236">
        <v>320000000</v>
      </c>
      <c r="S191" s="116"/>
      <c r="T191" s="116"/>
      <c r="U191" s="37" t="s">
        <v>47</v>
      </c>
      <c r="V191" s="138"/>
    </row>
    <row r="192" spans="1:22" ht="41.4" x14ac:dyDescent="0.3">
      <c r="A192" s="252"/>
      <c r="B192" s="160"/>
      <c r="C192" s="234"/>
      <c r="D192" s="163"/>
      <c r="E192" s="163"/>
      <c r="F192" s="163"/>
      <c r="G192" s="10"/>
      <c r="H192" s="10"/>
      <c r="I192" s="163"/>
      <c r="J192" s="163"/>
      <c r="K192" s="163"/>
      <c r="L192" s="163"/>
      <c r="M192" s="13">
        <v>2</v>
      </c>
      <c r="N192" s="105" t="s">
        <v>344</v>
      </c>
      <c r="O192" s="11">
        <v>43465</v>
      </c>
      <c r="P192" s="62"/>
      <c r="Q192" s="65" t="s">
        <v>340</v>
      </c>
      <c r="R192" s="237"/>
      <c r="S192" s="117"/>
      <c r="T192" s="117"/>
      <c r="U192" s="38"/>
      <c r="V192" s="139"/>
    </row>
    <row r="193" spans="1:22" ht="41.4" x14ac:dyDescent="0.3">
      <c r="A193" s="252"/>
      <c r="B193" s="160"/>
      <c r="C193" s="234"/>
      <c r="D193" s="163"/>
      <c r="E193" s="163"/>
      <c r="F193" s="163"/>
      <c r="G193" s="10"/>
      <c r="H193" s="10"/>
      <c r="I193" s="163"/>
      <c r="J193" s="163"/>
      <c r="K193" s="163"/>
      <c r="L193" s="163"/>
      <c r="M193" s="13">
        <v>3</v>
      </c>
      <c r="N193" s="105" t="s">
        <v>345</v>
      </c>
      <c r="O193" s="11">
        <v>43465</v>
      </c>
      <c r="P193" s="62"/>
      <c r="Q193" s="65" t="s">
        <v>340</v>
      </c>
      <c r="R193" s="237"/>
      <c r="S193" s="117"/>
      <c r="T193" s="117"/>
      <c r="U193" s="38"/>
      <c r="V193" s="139"/>
    </row>
    <row r="194" spans="1:22" ht="55.2" x14ac:dyDescent="0.3">
      <c r="A194" s="252"/>
      <c r="B194" s="160"/>
      <c r="C194" s="234"/>
      <c r="D194" s="163"/>
      <c r="E194" s="163"/>
      <c r="F194" s="163"/>
      <c r="G194" s="10"/>
      <c r="H194" s="10"/>
      <c r="I194" s="163"/>
      <c r="J194" s="163"/>
      <c r="K194" s="163"/>
      <c r="L194" s="163"/>
      <c r="M194" s="13">
        <v>4</v>
      </c>
      <c r="N194" s="105" t="s">
        <v>346</v>
      </c>
      <c r="O194" s="11">
        <v>43465</v>
      </c>
      <c r="P194" s="62"/>
      <c r="Q194" s="65" t="s">
        <v>340</v>
      </c>
      <c r="R194" s="237"/>
      <c r="S194" s="117"/>
      <c r="T194" s="117"/>
      <c r="U194" s="38"/>
      <c r="V194" s="139"/>
    </row>
    <row r="195" spans="1:22" ht="55.2" x14ac:dyDescent="0.3">
      <c r="A195" s="252"/>
      <c r="B195" s="160"/>
      <c r="C195" s="234"/>
      <c r="D195" s="163"/>
      <c r="E195" s="163"/>
      <c r="F195" s="163"/>
      <c r="G195" s="10"/>
      <c r="H195" s="10"/>
      <c r="I195" s="163"/>
      <c r="J195" s="163"/>
      <c r="K195" s="163"/>
      <c r="L195" s="163"/>
      <c r="M195" s="13">
        <v>5</v>
      </c>
      <c r="N195" s="106" t="s">
        <v>347</v>
      </c>
      <c r="O195" s="11">
        <v>43465</v>
      </c>
      <c r="P195" s="62"/>
      <c r="Q195" s="65" t="s">
        <v>340</v>
      </c>
      <c r="R195" s="237"/>
      <c r="S195" s="117"/>
      <c r="T195" s="117"/>
      <c r="U195" s="38"/>
      <c r="V195" s="140"/>
    </row>
    <row r="196" spans="1:22" ht="55.2" x14ac:dyDescent="0.3">
      <c r="A196" s="252"/>
      <c r="B196" s="160"/>
      <c r="C196" s="234"/>
      <c r="D196" s="163"/>
      <c r="E196" s="163"/>
      <c r="F196" s="163"/>
      <c r="G196" s="10"/>
      <c r="H196" s="10"/>
      <c r="I196" s="163"/>
      <c r="J196" s="163"/>
      <c r="K196" s="163"/>
      <c r="L196" s="163"/>
      <c r="M196" s="13">
        <v>6</v>
      </c>
      <c r="N196" s="105" t="s">
        <v>348</v>
      </c>
      <c r="O196" s="11">
        <v>43465</v>
      </c>
      <c r="P196" s="62"/>
      <c r="Q196" s="65" t="s">
        <v>349</v>
      </c>
      <c r="R196" s="237"/>
      <c r="S196" s="117"/>
      <c r="T196" s="117"/>
      <c r="U196" s="38"/>
      <c r="V196" s="139"/>
    </row>
    <row r="197" spans="1:22" ht="42" thickBot="1" x14ac:dyDescent="0.35">
      <c r="A197" s="253"/>
      <c r="B197" s="161"/>
      <c r="C197" s="235"/>
      <c r="D197" s="174"/>
      <c r="E197" s="174"/>
      <c r="F197" s="174"/>
      <c r="G197" s="27"/>
      <c r="H197" s="27"/>
      <c r="I197" s="174"/>
      <c r="J197" s="174"/>
      <c r="K197" s="174"/>
      <c r="L197" s="174"/>
      <c r="M197" s="28">
        <v>7</v>
      </c>
      <c r="N197" s="108" t="s">
        <v>341</v>
      </c>
      <c r="O197" s="29">
        <v>43465</v>
      </c>
      <c r="P197" s="63"/>
      <c r="Q197" s="72" t="s">
        <v>340</v>
      </c>
      <c r="R197" s="238"/>
      <c r="S197" s="118"/>
      <c r="T197" s="118"/>
      <c r="U197" s="39"/>
      <c r="V197" s="141"/>
    </row>
    <row r="198" spans="1:22" ht="27.6" x14ac:dyDescent="0.3">
      <c r="A198" s="251" t="s">
        <v>350</v>
      </c>
      <c r="B198" s="71"/>
      <c r="C198" s="233" t="s">
        <v>358</v>
      </c>
      <c r="D198" s="162"/>
      <c r="E198" s="162"/>
      <c r="F198" s="162" t="s">
        <v>21</v>
      </c>
      <c r="G198" s="22"/>
      <c r="H198" s="22"/>
      <c r="I198" s="162" t="s">
        <v>40</v>
      </c>
      <c r="J198" s="162" t="s">
        <v>22</v>
      </c>
      <c r="K198" s="162"/>
      <c r="L198" s="162"/>
      <c r="M198" s="23">
        <v>1</v>
      </c>
      <c r="N198" s="162" t="s">
        <v>351</v>
      </c>
      <c r="O198" s="24">
        <v>43130</v>
      </c>
      <c r="P198" s="61"/>
      <c r="Q198" s="25" t="s">
        <v>352</v>
      </c>
      <c r="R198" s="236">
        <v>0</v>
      </c>
      <c r="S198" s="112"/>
      <c r="T198" s="112"/>
      <c r="U198" s="37"/>
      <c r="V198" s="123"/>
    </row>
    <row r="199" spans="1:22" ht="27.6" x14ac:dyDescent="0.3">
      <c r="A199" s="252"/>
      <c r="B199" s="65"/>
      <c r="C199" s="234"/>
      <c r="D199" s="163"/>
      <c r="E199" s="163"/>
      <c r="F199" s="163"/>
      <c r="G199" s="10"/>
      <c r="H199" s="10"/>
      <c r="I199" s="163"/>
      <c r="J199" s="163"/>
      <c r="K199" s="163"/>
      <c r="L199" s="163"/>
      <c r="M199" s="13">
        <v>2</v>
      </c>
      <c r="N199" s="163" t="s">
        <v>353</v>
      </c>
      <c r="O199" s="11">
        <v>43130</v>
      </c>
      <c r="P199" s="62"/>
      <c r="Q199" s="12" t="s">
        <v>352</v>
      </c>
      <c r="R199" s="237"/>
      <c r="S199" s="113"/>
      <c r="T199" s="113"/>
      <c r="U199" s="38"/>
      <c r="V199" s="124"/>
    </row>
    <row r="200" spans="1:22" ht="27.6" x14ac:dyDescent="0.3">
      <c r="A200" s="252"/>
      <c r="B200" s="65"/>
      <c r="C200" s="234"/>
      <c r="D200" s="163"/>
      <c r="E200" s="163"/>
      <c r="F200" s="163"/>
      <c r="G200" s="10"/>
      <c r="H200" s="10"/>
      <c r="I200" s="163"/>
      <c r="J200" s="163"/>
      <c r="K200" s="163"/>
      <c r="L200" s="163"/>
      <c r="M200" s="13">
        <v>3</v>
      </c>
      <c r="N200" s="163" t="s">
        <v>354</v>
      </c>
      <c r="O200" s="11">
        <v>43465</v>
      </c>
      <c r="P200" s="62"/>
      <c r="Q200" s="12" t="s">
        <v>352</v>
      </c>
      <c r="R200" s="237"/>
      <c r="S200" s="113"/>
      <c r="T200" s="113"/>
      <c r="U200" s="38"/>
      <c r="V200" s="124"/>
    </row>
    <row r="201" spans="1:22" ht="55.2" x14ac:dyDescent="0.3">
      <c r="A201" s="252"/>
      <c r="B201" s="65"/>
      <c r="C201" s="234"/>
      <c r="D201" s="163"/>
      <c r="E201" s="163"/>
      <c r="F201" s="163"/>
      <c r="G201" s="10"/>
      <c r="H201" s="10"/>
      <c r="I201" s="163"/>
      <c r="J201" s="163"/>
      <c r="K201" s="163"/>
      <c r="L201" s="163"/>
      <c r="M201" s="13">
        <v>4</v>
      </c>
      <c r="N201" s="163" t="s">
        <v>355</v>
      </c>
      <c r="O201" s="11">
        <v>43374</v>
      </c>
      <c r="P201" s="62"/>
      <c r="Q201" s="12" t="s">
        <v>352</v>
      </c>
      <c r="R201" s="237"/>
      <c r="S201" s="113"/>
      <c r="T201" s="113"/>
      <c r="U201" s="38"/>
      <c r="V201" s="124"/>
    </row>
    <row r="202" spans="1:22" ht="124.2" x14ac:dyDescent="0.3">
      <c r="A202" s="252"/>
      <c r="B202" s="65"/>
      <c r="C202" s="234"/>
      <c r="D202" s="163"/>
      <c r="E202" s="163"/>
      <c r="F202" s="163"/>
      <c r="G202" s="10"/>
      <c r="H202" s="10"/>
      <c r="I202" s="163"/>
      <c r="J202" s="163"/>
      <c r="K202" s="163"/>
      <c r="L202" s="163"/>
      <c r="M202" s="13">
        <v>5</v>
      </c>
      <c r="N202" s="163" t="s">
        <v>356</v>
      </c>
      <c r="O202" s="11">
        <v>43435</v>
      </c>
      <c r="P202" s="62"/>
      <c r="Q202" s="12" t="s">
        <v>352</v>
      </c>
      <c r="R202" s="237"/>
      <c r="S202" s="113"/>
      <c r="T202" s="113"/>
      <c r="U202" s="38"/>
      <c r="V202" s="124"/>
    </row>
    <row r="203" spans="1:22" ht="42" thickBot="1" x14ac:dyDescent="0.35">
      <c r="A203" s="253"/>
      <c r="B203" s="72"/>
      <c r="C203" s="235"/>
      <c r="D203" s="174"/>
      <c r="E203" s="174"/>
      <c r="F203" s="174"/>
      <c r="G203" s="27"/>
      <c r="H203" s="27"/>
      <c r="I203" s="174"/>
      <c r="J203" s="174"/>
      <c r="K203" s="174"/>
      <c r="L203" s="174"/>
      <c r="M203" s="28">
        <v>6</v>
      </c>
      <c r="N203" s="174" t="s">
        <v>357</v>
      </c>
      <c r="O203" s="29">
        <v>43435</v>
      </c>
      <c r="P203" s="63"/>
      <c r="Q203" s="30" t="s">
        <v>352</v>
      </c>
      <c r="R203" s="238"/>
      <c r="S203" s="114"/>
      <c r="T203" s="114"/>
      <c r="U203" s="39"/>
      <c r="V203" s="125"/>
    </row>
    <row r="204" spans="1:22" ht="14.4" thickBot="1" x14ac:dyDescent="0.35">
      <c r="A204" s="4"/>
      <c r="B204" s="4"/>
      <c r="C204" s="4"/>
      <c r="D204" s="4"/>
      <c r="E204" s="4"/>
      <c r="F204" s="4"/>
      <c r="G204" s="5"/>
      <c r="H204" s="5"/>
      <c r="I204" s="4"/>
      <c r="J204" s="4"/>
      <c r="K204" s="4"/>
      <c r="L204" s="4"/>
      <c r="M204" s="14"/>
      <c r="N204" s="4"/>
      <c r="O204" s="6"/>
      <c r="P204" s="6"/>
      <c r="Q204" s="7"/>
      <c r="R204" s="109">
        <f>SUM(R7:R203)</f>
        <v>85024868183.479996</v>
      </c>
      <c r="S204" s="119"/>
      <c r="T204" s="119"/>
      <c r="U204" s="4"/>
      <c r="V204" s="4"/>
    </row>
    <row r="205" spans="1:22" x14ac:dyDescent="0.3">
      <c r="A205" s="4"/>
      <c r="B205" s="4"/>
      <c r="C205" s="4"/>
      <c r="D205" s="4"/>
      <c r="E205" s="4"/>
      <c r="F205" s="4"/>
      <c r="G205" s="5"/>
      <c r="H205" s="5"/>
      <c r="I205" s="4"/>
      <c r="J205" s="4"/>
      <c r="K205" s="4"/>
      <c r="L205" s="4"/>
      <c r="M205" s="14"/>
      <c r="N205" s="4"/>
      <c r="O205" s="6"/>
      <c r="P205" s="6"/>
      <c r="Q205" s="7"/>
      <c r="R205" s="8"/>
      <c r="S205" s="8"/>
      <c r="T205" s="8"/>
      <c r="U205" s="4"/>
      <c r="V205" s="4"/>
    </row>
    <row r="206" spans="1:22" x14ac:dyDescent="0.3">
      <c r="A206" s="4"/>
      <c r="B206" s="4"/>
      <c r="C206" s="4"/>
      <c r="D206" s="4"/>
      <c r="E206" s="4"/>
      <c r="F206" s="4"/>
      <c r="G206" s="5"/>
      <c r="H206" s="5"/>
      <c r="I206" s="4"/>
      <c r="J206" s="4"/>
      <c r="K206" s="4"/>
      <c r="L206" s="4"/>
      <c r="M206" s="14"/>
      <c r="N206" s="4"/>
      <c r="O206" s="6"/>
      <c r="P206" s="6"/>
      <c r="Q206" s="7"/>
      <c r="R206" s="8"/>
      <c r="S206" s="8"/>
      <c r="T206" s="8"/>
      <c r="U206" s="4"/>
      <c r="V206" s="4"/>
    </row>
    <row r="207" spans="1:22" x14ac:dyDescent="0.3">
      <c r="A207" s="4"/>
      <c r="B207" s="4"/>
      <c r="C207" s="4"/>
      <c r="D207" s="4"/>
      <c r="E207" s="4"/>
      <c r="F207" s="4"/>
      <c r="G207" s="5"/>
      <c r="H207" s="5"/>
      <c r="I207" s="4"/>
      <c r="J207" s="4"/>
      <c r="K207" s="4"/>
      <c r="L207" s="4"/>
      <c r="M207" s="14"/>
      <c r="N207" s="4"/>
      <c r="O207" s="6"/>
      <c r="P207" s="6"/>
      <c r="Q207" s="7"/>
      <c r="R207" s="8"/>
      <c r="S207" s="8"/>
      <c r="T207" s="8"/>
      <c r="U207" s="4"/>
      <c r="V207" s="4"/>
    </row>
    <row r="209" spans="9:14" x14ac:dyDescent="0.3">
      <c r="I209" s="225" t="s">
        <v>17</v>
      </c>
      <c r="J209" s="225"/>
      <c r="K209" s="225"/>
      <c r="L209" s="225"/>
      <c r="M209" s="225"/>
      <c r="N209" s="225"/>
    </row>
    <row r="967" spans="6:21" x14ac:dyDescent="0.3">
      <c r="F967" s="1" t="s">
        <v>21</v>
      </c>
      <c r="I967" s="1" t="s">
        <v>40</v>
      </c>
      <c r="U967" s="1" t="s">
        <v>47</v>
      </c>
    </row>
    <row r="968" spans="6:21" x14ac:dyDescent="0.3">
      <c r="F968" s="1" t="s">
        <v>41</v>
      </c>
      <c r="I968" s="1" t="s">
        <v>88</v>
      </c>
      <c r="U968" s="1" t="s">
        <v>49</v>
      </c>
    </row>
    <row r="969" spans="6:21" x14ac:dyDescent="0.3">
      <c r="F969" s="1" t="s">
        <v>42</v>
      </c>
      <c r="I969" s="40" t="s">
        <v>64</v>
      </c>
      <c r="U969" s="1" t="s">
        <v>48</v>
      </c>
    </row>
    <row r="970" spans="6:21" x14ac:dyDescent="0.3">
      <c r="F970" s="1" t="s">
        <v>379</v>
      </c>
      <c r="I970" s="41" t="s">
        <v>65</v>
      </c>
      <c r="U970" s="1" t="s">
        <v>52</v>
      </c>
    </row>
    <row r="971" spans="6:21" x14ac:dyDescent="0.3">
      <c r="F971" s="1" t="s">
        <v>380</v>
      </c>
      <c r="I971" s="40" t="s">
        <v>66</v>
      </c>
      <c r="U971" s="1" t="s">
        <v>50</v>
      </c>
    </row>
    <row r="972" spans="6:21" x14ac:dyDescent="0.3">
      <c r="F972" s="1" t="s">
        <v>381</v>
      </c>
      <c r="I972" s="41" t="s">
        <v>67</v>
      </c>
      <c r="U972" s="1" t="s">
        <v>53</v>
      </c>
    </row>
    <row r="973" spans="6:21" x14ac:dyDescent="0.3">
      <c r="F973" s="1" t="s">
        <v>382</v>
      </c>
      <c r="I973" s="40" t="s">
        <v>87</v>
      </c>
      <c r="U973" s="1" t="s">
        <v>54</v>
      </c>
    </row>
    <row r="974" spans="6:21" x14ac:dyDescent="0.3">
      <c r="F974" s="1" t="s">
        <v>383</v>
      </c>
      <c r="I974" s="41" t="s">
        <v>36</v>
      </c>
      <c r="U974" s="1" t="s">
        <v>55</v>
      </c>
    </row>
    <row r="975" spans="6:21" x14ac:dyDescent="0.3">
      <c r="F975" s="1" t="s">
        <v>384</v>
      </c>
      <c r="I975" s="40" t="s">
        <v>68</v>
      </c>
      <c r="U975" s="1" t="s">
        <v>56</v>
      </c>
    </row>
    <row r="976" spans="6:21" x14ac:dyDescent="0.3">
      <c r="F976" s="1" t="s">
        <v>385</v>
      </c>
      <c r="I976" s="41" t="s">
        <v>69</v>
      </c>
      <c r="U976" s="1" t="s">
        <v>57</v>
      </c>
    </row>
    <row r="977" spans="6:21" x14ac:dyDescent="0.3">
      <c r="F977" s="1" t="s">
        <v>43</v>
      </c>
      <c r="I977" s="40" t="s">
        <v>70</v>
      </c>
      <c r="U977" s="1" t="s">
        <v>58</v>
      </c>
    </row>
    <row r="978" spans="6:21" x14ac:dyDescent="0.3">
      <c r="F978" s="1" t="s">
        <v>44</v>
      </c>
      <c r="I978" s="41" t="s">
        <v>71</v>
      </c>
      <c r="U978" s="1" t="s">
        <v>59</v>
      </c>
    </row>
    <row r="979" spans="6:21" x14ac:dyDescent="0.3">
      <c r="F979" s="1" t="s">
        <v>45</v>
      </c>
      <c r="I979" s="40" t="s">
        <v>72</v>
      </c>
      <c r="U979" s="1" t="s">
        <v>51</v>
      </c>
    </row>
    <row r="980" spans="6:21" x14ac:dyDescent="0.3">
      <c r="F980" s="1" t="s">
        <v>386</v>
      </c>
      <c r="I980" s="41" t="s">
        <v>73</v>
      </c>
      <c r="U980" s="1" t="s">
        <v>60</v>
      </c>
    </row>
    <row r="981" spans="6:21" x14ac:dyDescent="0.3">
      <c r="F981" s="1" t="s">
        <v>387</v>
      </c>
      <c r="I981" s="40" t="s">
        <v>39</v>
      </c>
      <c r="U981" s="1" t="s">
        <v>61</v>
      </c>
    </row>
    <row r="982" spans="6:21" x14ac:dyDescent="0.3">
      <c r="F982" s="1" t="s">
        <v>46</v>
      </c>
      <c r="I982" s="41" t="s">
        <v>38</v>
      </c>
      <c r="U982" s="1" t="s">
        <v>62</v>
      </c>
    </row>
    <row r="983" spans="6:21" x14ac:dyDescent="0.3">
      <c r="F983" s="1" t="s">
        <v>388</v>
      </c>
      <c r="I983" s="40" t="s">
        <v>74</v>
      </c>
      <c r="U983" s="1" t="s">
        <v>63</v>
      </c>
    </row>
    <row r="984" spans="6:21" x14ac:dyDescent="0.3">
      <c r="F984" s="1" t="s">
        <v>389</v>
      </c>
      <c r="I984" s="41" t="s">
        <v>75</v>
      </c>
    </row>
    <row r="985" spans="6:21" x14ac:dyDescent="0.3">
      <c r="F985" s="1" t="s">
        <v>390</v>
      </c>
      <c r="I985" s="40" t="s">
        <v>76</v>
      </c>
    </row>
    <row r="986" spans="6:21" x14ac:dyDescent="0.3">
      <c r="F986" s="1" t="s">
        <v>391</v>
      </c>
      <c r="I986" s="41" t="s">
        <v>37</v>
      </c>
    </row>
    <row r="987" spans="6:21" x14ac:dyDescent="0.3">
      <c r="F987" s="1" t="s">
        <v>392</v>
      </c>
      <c r="I987" s="40" t="s">
        <v>77</v>
      </c>
    </row>
    <row r="988" spans="6:21" x14ac:dyDescent="0.3">
      <c r="F988" s="1" t="s">
        <v>393</v>
      </c>
      <c r="I988" s="41" t="s">
        <v>78</v>
      </c>
    </row>
    <row r="989" spans="6:21" x14ac:dyDescent="0.3">
      <c r="F989" s="1" t="s">
        <v>394</v>
      </c>
      <c r="I989" s="40" t="s">
        <v>79</v>
      </c>
    </row>
    <row r="990" spans="6:21" x14ac:dyDescent="0.3">
      <c r="F990" s="1" t="s">
        <v>395</v>
      </c>
      <c r="I990" s="41" t="s">
        <v>80</v>
      </c>
    </row>
    <row r="991" spans="6:21" x14ac:dyDescent="0.3">
      <c r="I991" s="40" t="s">
        <v>81</v>
      </c>
    </row>
    <row r="992" spans="6:21" x14ac:dyDescent="0.3">
      <c r="I992" s="41" t="s">
        <v>82</v>
      </c>
    </row>
    <row r="993" spans="9:9" x14ac:dyDescent="0.3">
      <c r="I993" s="40" t="s">
        <v>83</v>
      </c>
    </row>
    <row r="994" spans="9:9" x14ac:dyDescent="0.3">
      <c r="I994" s="41" t="s">
        <v>84</v>
      </c>
    </row>
    <row r="995" spans="9:9" x14ac:dyDescent="0.3">
      <c r="I995" s="40" t="s">
        <v>34</v>
      </c>
    </row>
    <row r="996" spans="9:9" x14ac:dyDescent="0.3">
      <c r="I996" s="41" t="s">
        <v>85</v>
      </c>
    </row>
    <row r="997" spans="9:9" x14ac:dyDescent="0.3">
      <c r="I997" s="40" t="s">
        <v>86</v>
      </c>
    </row>
    <row r="998" spans="9:9" x14ac:dyDescent="0.3">
      <c r="I998" s="41" t="s">
        <v>35</v>
      </c>
    </row>
  </sheetData>
  <mergeCells count="187">
    <mergeCell ref="V101:V105"/>
    <mergeCell ref="V5:V6"/>
    <mergeCell ref="T5:T6"/>
    <mergeCell ref="S5:S6"/>
    <mergeCell ref="P5:P6"/>
    <mergeCell ref="L5:L6"/>
    <mergeCell ref="K5:K6"/>
    <mergeCell ref="H5:H6"/>
    <mergeCell ref="E5:E6"/>
    <mergeCell ref="D5:D6"/>
    <mergeCell ref="A144:A158"/>
    <mergeCell ref="C144:C158"/>
    <mergeCell ref="R144:R158"/>
    <mergeCell ref="A136:A143"/>
    <mergeCell ref="C136:C143"/>
    <mergeCell ref="R136:R143"/>
    <mergeCell ref="A167:A170"/>
    <mergeCell ref="C167:C170"/>
    <mergeCell ref="R167:R170"/>
    <mergeCell ref="A163:A166"/>
    <mergeCell ref="C163:C166"/>
    <mergeCell ref="R163:R166"/>
    <mergeCell ref="A159:A162"/>
    <mergeCell ref="C159:C162"/>
    <mergeCell ref="R159:R162"/>
    <mergeCell ref="A175:A179"/>
    <mergeCell ref="C175:C179"/>
    <mergeCell ref="R175:R179"/>
    <mergeCell ref="A171:A174"/>
    <mergeCell ref="C171:C174"/>
    <mergeCell ref="R171:R174"/>
    <mergeCell ref="A187:A188"/>
    <mergeCell ref="C187:C188"/>
    <mergeCell ref="R187:R188"/>
    <mergeCell ref="A184:A186"/>
    <mergeCell ref="C184:C186"/>
    <mergeCell ref="R184:R186"/>
    <mergeCell ref="A180:A183"/>
    <mergeCell ref="R180:R183"/>
    <mergeCell ref="A198:A203"/>
    <mergeCell ref="C198:C203"/>
    <mergeCell ref="R198:R203"/>
    <mergeCell ref="A191:A197"/>
    <mergeCell ref="C191:C197"/>
    <mergeCell ref="R191:R197"/>
    <mergeCell ref="A189:A190"/>
    <mergeCell ref="C189:C190"/>
    <mergeCell ref="R189:R190"/>
    <mergeCell ref="A31:A34"/>
    <mergeCell ref="B31:B34"/>
    <mergeCell ref="C31:C34"/>
    <mergeCell ref="R31:R34"/>
    <mergeCell ref="C13:C15"/>
    <mergeCell ref="A7:A12"/>
    <mergeCell ref="C7:C12"/>
    <mergeCell ref="R7:R12"/>
    <mergeCell ref="R26:R30"/>
    <mergeCell ref="A52:A56"/>
    <mergeCell ref="C52:C56"/>
    <mergeCell ref="R52:R56"/>
    <mergeCell ref="A13:A16"/>
    <mergeCell ref="R13:R16"/>
    <mergeCell ref="A42:A48"/>
    <mergeCell ref="C42:C48"/>
    <mergeCell ref="R42:R48"/>
    <mergeCell ref="A17:A20"/>
    <mergeCell ref="B17:B20"/>
    <mergeCell ref="C17:C20"/>
    <mergeCell ref="R17:R20"/>
    <mergeCell ref="A21:A25"/>
    <mergeCell ref="B21:B25"/>
    <mergeCell ref="C21:C25"/>
    <mergeCell ref="R21:R25"/>
    <mergeCell ref="A35:A41"/>
    <mergeCell ref="B35:B41"/>
    <mergeCell ref="C35:C41"/>
    <mergeCell ref="R35:R41"/>
    <mergeCell ref="A26:A30"/>
    <mergeCell ref="A49:A51"/>
    <mergeCell ref="C49:C51"/>
    <mergeCell ref="R49:R51"/>
    <mergeCell ref="A68:A74"/>
    <mergeCell ref="R68:R74"/>
    <mergeCell ref="A75:A78"/>
    <mergeCell ref="C75:C78"/>
    <mergeCell ref="R75:R78"/>
    <mergeCell ref="A57:A62"/>
    <mergeCell ref="C57:C62"/>
    <mergeCell ref="R57:R62"/>
    <mergeCell ref="A63:A67"/>
    <mergeCell ref="C63:C67"/>
    <mergeCell ref="R63:R67"/>
    <mergeCell ref="G70:G71"/>
    <mergeCell ref="G73:G74"/>
    <mergeCell ref="C68:C71"/>
    <mergeCell ref="C72:C74"/>
    <mergeCell ref="A5:A6"/>
    <mergeCell ref="B75:B78"/>
    <mergeCell ref="A131:A135"/>
    <mergeCell ref="A122:A124"/>
    <mergeCell ref="R122:R124"/>
    <mergeCell ref="A125:A130"/>
    <mergeCell ref="C125:C130"/>
    <mergeCell ref="R125:R130"/>
    <mergeCell ref="A117:A121"/>
    <mergeCell ref="C117:C121"/>
    <mergeCell ref="R117:R121"/>
    <mergeCell ref="A106:A110"/>
    <mergeCell ref="C106:C110"/>
    <mergeCell ref="R106:R110"/>
    <mergeCell ref="A111:A115"/>
    <mergeCell ref="C111:C115"/>
    <mergeCell ref="C101:C105"/>
    <mergeCell ref="R101:R105"/>
    <mergeCell ref="A101:A105"/>
    <mergeCell ref="A79:A82"/>
    <mergeCell ref="B79:B82"/>
    <mergeCell ref="C79:C82"/>
    <mergeCell ref="G80:G82"/>
    <mergeCell ref="H80:H82"/>
    <mergeCell ref="R131:R135"/>
    <mergeCell ref="R111:R115"/>
    <mergeCell ref="C1:I1"/>
    <mergeCell ref="C2:I2"/>
    <mergeCell ref="J1:M1"/>
    <mergeCell ref="J2:M2"/>
    <mergeCell ref="N1:U1"/>
    <mergeCell ref="N2:U2"/>
    <mergeCell ref="Q5:Q6"/>
    <mergeCell ref="R5:R6"/>
    <mergeCell ref="U5:U6"/>
    <mergeCell ref="M5:N6"/>
    <mergeCell ref="F5:G5"/>
    <mergeCell ref="I5:J5"/>
    <mergeCell ref="C5:C6"/>
    <mergeCell ref="O5:O6"/>
    <mergeCell ref="I94:I95"/>
    <mergeCell ref="J94:J95"/>
    <mergeCell ref="K94:K95"/>
    <mergeCell ref="L94:L95"/>
    <mergeCell ref="Q94:Q95"/>
    <mergeCell ref="R94:R95"/>
    <mergeCell ref="S94:S95"/>
    <mergeCell ref="T94:T95"/>
    <mergeCell ref="I209:N209"/>
    <mergeCell ref="B5:B6"/>
    <mergeCell ref="B7:B12"/>
    <mergeCell ref="B13:B16"/>
    <mergeCell ref="B42:B48"/>
    <mergeCell ref="B49:B51"/>
    <mergeCell ref="B52:B56"/>
    <mergeCell ref="B57:B62"/>
    <mergeCell ref="B63:B67"/>
    <mergeCell ref="B68:B74"/>
    <mergeCell ref="C122:C124"/>
    <mergeCell ref="B125:B130"/>
    <mergeCell ref="B101:B105"/>
    <mergeCell ref="B106:B110"/>
    <mergeCell ref="B111:B115"/>
    <mergeCell ref="B117:B121"/>
    <mergeCell ref="B122:B124"/>
    <mergeCell ref="B26:B30"/>
    <mergeCell ref="C26:C30"/>
    <mergeCell ref="C131:C135"/>
    <mergeCell ref="B83:B85"/>
    <mergeCell ref="C83:C85"/>
    <mergeCell ref="U94:U95"/>
    <mergeCell ref="V94:V95"/>
    <mergeCell ref="G83:G85"/>
    <mergeCell ref="H83:H85"/>
    <mergeCell ref="A86:A89"/>
    <mergeCell ref="B86:B89"/>
    <mergeCell ref="C86:C89"/>
    <mergeCell ref="G86:G88"/>
    <mergeCell ref="H86:H88"/>
    <mergeCell ref="A90:A93"/>
    <mergeCell ref="B90:B93"/>
    <mergeCell ref="C90:C93"/>
    <mergeCell ref="A94:A100"/>
    <mergeCell ref="B94:B100"/>
    <mergeCell ref="C94:C100"/>
    <mergeCell ref="D94:D95"/>
    <mergeCell ref="E94:E95"/>
    <mergeCell ref="F94:F95"/>
    <mergeCell ref="G94:G100"/>
    <mergeCell ref="H94:H100"/>
    <mergeCell ref="A83:A85"/>
  </mergeCells>
  <conditionalFormatting sqref="I969:I998">
    <cfRule type="expression" dxfId="0" priority="1" stopIfTrue="1">
      <formula>$A966&lt;&gt;$A967</formula>
    </cfRule>
  </conditionalFormatting>
  <dataValidations count="6">
    <dataValidation type="list" allowBlank="1" showInputMessage="1" showErrorMessage="1" sqref="F7:F78 F101:F203">
      <formula1>$F$967:$F$990</formula1>
    </dataValidation>
    <dataValidation type="list" allowBlank="1" showInputMessage="1" showErrorMessage="1" sqref="U7:U78 U101:U203">
      <formula1>$U$967:$U$983</formula1>
    </dataValidation>
    <dataValidation type="list" allowBlank="1" showInputMessage="1" showErrorMessage="1" sqref="I7:I78 I101:I203">
      <formula1>$I$967:$I$998</formula1>
    </dataValidation>
    <dataValidation type="list" allowBlank="1" showInputMessage="1" showErrorMessage="1" sqref="U79:U94 U96:U100">
      <formula1>$U$998:$U$1014</formula1>
    </dataValidation>
    <dataValidation type="list" allowBlank="1" showInputMessage="1" showErrorMessage="1" sqref="I79:I94 I96:I100 K94">
      <formula1>$I$998:$I$1029</formula1>
    </dataValidation>
    <dataValidation type="list" allowBlank="1" showInputMessage="1" showErrorMessage="1" sqref="F79:F94 F96:F100">
      <formula1>$F$998:$F$1021</formula1>
    </dataValidation>
  </dataValidations>
  <printOptions horizontalCentered="1"/>
  <pageMargins left="1.299212598425197" right="0.70866141732283472" top="1.0236220472440944" bottom="0.55118110236220474" header="0.31496062992125984" footer="0.31496062992125984"/>
  <pageSetup paperSize="5" scale="69" fitToHeight="0" orientation="landscape" r:id="rId1"/>
  <headerFooter>
    <oddHeader>&amp;C&amp;G
&amp;"-,Negrita"FORMATO DE PLAN DE ACCIÓN&amp;"-,Normal"
Vigencia: 2018</oddHeader>
    <oddFooter>&amp;C&amp;P de &amp;N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1"/>
  <sheetViews>
    <sheetView workbookViewId="0">
      <selection activeCell="A7" sqref="A7:A11"/>
    </sheetView>
  </sheetViews>
  <sheetFormatPr baseColWidth="10" defaultRowHeight="14.4" x14ac:dyDescent="0.3"/>
  <cols>
    <col min="1" max="1" width="29" customWidth="1"/>
    <col min="2" max="2" width="0" hidden="1" customWidth="1"/>
    <col min="3" max="3" width="16.88671875" bestFit="1" customWidth="1"/>
    <col min="4" max="4" width="19.44140625" customWidth="1"/>
    <col min="5" max="5" width="16.88671875" customWidth="1"/>
    <col min="6" max="6" width="41.109375" customWidth="1"/>
    <col min="7" max="7" width="15.33203125" bestFit="1" customWidth="1"/>
    <col min="8" max="8" width="15.33203125" customWidth="1"/>
    <col min="9" max="12" width="19.109375" customWidth="1"/>
    <col min="13" max="13" width="6.5546875" customWidth="1"/>
    <col min="14" max="14" width="28.6640625" customWidth="1"/>
    <col min="15" max="15" width="12.109375" customWidth="1"/>
    <col min="16" max="16" width="10.33203125" customWidth="1"/>
    <col min="17" max="17" width="18.88671875" customWidth="1"/>
    <col min="18" max="20" width="18.6640625" customWidth="1"/>
    <col min="21" max="21" width="20.44140625" bestFit="1" customWidth="1"/>
    <col min="22" max="22" width="50.6640625" customWidth="1"/>
  </cols>
  <sheetData>
    <row r="1" spans="1:22" x14ac:dyDescent="0.3">
      <c r="A1" s="3" t="s">
        <v>13</v>
      </c>
      <c r="B1" s="3"/>
      <c r="C1" s="239" t="s">
        <v>256</v>
      </c>
      <c r="D1" s="239"/>
      <c r="E1" s="239"/>
      <c r="F1" s="239"/>
      <c r="G1" s="239"/>
      <c r="H1" s="239"/>
      <c r="I1" s="239"/>
      <c r="J1" s="241" t="s">
        <v>15</v>
      </c>
      <c r="K1" s="241"/>
      <c r="L1" s="241"/>
      <c r="M1" s="241"/>
      <c r="N1" s="239" t="s">
        <v>258</v>
      </c>
      <c r="O1" s="239"/>
      <c r="P1" s="239"/>
      <c r="Q1" s="239"/>
      <c r="R1" s="239"/>
      <c r="S1" s="239"/>
      <c r="T1" s="239"/>
      <c r="U1" s="239"/>
      <c r="V1" s="31"/>
    </row>
    <row r="2" spans="1:22" x14ac:dyDescent="0.3">
      <c r="A2" s="3" t="s">
        <v>14</v>
      </c>
      <c r="B2" s="3"/>
      <c r="C2" s="240" t="s">
        <v>257</v>
      </c>
      <c r="D2" s="240"/>
      <c r="E2" s="240"/>
      <c r="F2" s="240"/>
      <c r="G2" s="240"/>
      <c r="H2" s="240"/>
      <c r="I2" s="240"/>
      <c r="J2" s="241" t="s">
        <v>16</v>
      </c>
      <c r="K2" s="241"/>
      <c r="L2" s="241"/>
      <c r="M2" s="241"/>
      <c r="N2" s="242">
        <f ca="1">NOW()</f>
        <v>43312.409827662035</v>
      </c>
      <c r="O2" s="242"/>
      <c r="P2" s="242"/>
      <c r="Q2" s="242"/>
      <c r="R2" s="242"/>
      <c r="S2" s="242"/>
      <c r="T2" s="242"/>
      <c r="U2" s="242"/>
      <c r="V2" s="120"/>
    </row>
    <row r="3" spans="1:22" x14ac:dyDescent="0.3">
      <c r="A3" s="3"/>
      <c r="B3" s="3"/>
      <c r="C3" s="31"/>
      <c r="D3" s="31"/>
      <c r="E3" s="31"/>
      <c r="F3" s="31"/>
      <c r="G3" s="31"/>
      <c r="H3" s="31"/>
      <c r="I3" s="31"/>
      <c r="J3" s="189"/>
      <c r="K3" s="189"/>
      <c r="L3" s="189"/>
      <c r="M3" s="2"/>
      <c r="N3" s="31"/>
      <c r="O3" s="31"/>
      <c r="P3" s="31"/>
      <c r="Q3" s="31"/>
      <c r="R3" s="31"/>
      <c r="S3" s="31"/>
      <c r="T3" s="31"/>
      <c r="U3" s="31"/>
      <c r="V3" s="31"/>
    </row>
    <row r="4" spans="1:22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5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249" t="s">
        <v>0</v>
      </c>
      <c r="B5" s="226" t="s">
        <v>18</v>
      </c>
      <c r="C5" s="243" t="s">
        <v>1</v>
      </c>
      <c r="D5" s="273" t="s">
        <v>359</v>
      </c>
      <c r="E5" s="273" t="s">
        <v>360</v>
      </c>
      <c r="F5" s="243" t="s">
        <v>2</v>
      </c>
      <c r="G5" s="243"/>
      <c r="H5" s="273" t="s">
        <v>361</v>
      </c>
      <c r="I5" s="243" t="s">
        <v>10</v>
      </c>
      <c r="J5" s="243"/>
      <c r="K5" s="273" t="s">
        <v>362</v>
      </c>
      <c r="L5" s="273" t="s">
        <v>363</v>
      </c>
      <c r="M5" s="243" t="s">
        <v>3</v>
      </c>
      <c r="N5" s="243"/>
      <c r="O5" s="243" t="s">
        <v>4</v>
      </c>
      <c r="P5" s="273" t="s">
        <v>364</v>
      </c>
      <c r="Q5" s="243" t="s">
        <v>5</v>
      </c>
      <c r="R5" s="243" t="s">
        <v>6</v>
      </c>
      <c r="S5" s="273" t="s">
        <v>365</v>
      </c>
      <c r="T5" s="273" t="s">
        <v>366</v>
      </c>
      <c r="U5" s="245" t="s">
        <v>7</v>
      </c>
      <c r="V5" s="271" t="s">
        <v>367</v>
      </c>
    </row>
    <row r="6" spans="1:22" ht="15" thickBot="1" x14ac:dyDescent="0.35">
      <c r="A6" s="250"/>
      <c r="B6" s="227"/>
      <c r="C6" s="244"/>
      <c r="D6" s="274"/>
      <c r="E6" s="274"/>
      <c r="F6" s="190" t="s">
        <v>8</v>
      </c>
      <c r="G6" s="190" t="s">
        <v>9</v>
      </c>
      <c r="H6" s="274"/>
      <c r="I6" s="190" t="s">
        <v>11</v>
      </c>
      <c r="J6" s="190" t="s">
        <v>12</v>
      </c>
      <c r="K6" s="274"/>
      <c r="L6" s="274"/>
      <c r="M6" s="244"/>
      <c r="N6" s="244"/>
      <c r="O6" s="244"/>
      <c r="P6" s="274"/>
      <c r="Q6" s="244"/>
      <c r="R6" s="244"/>
      <c r="S6" s="274"/>
      <c r="T6" s="274"/>
      <c r="U6" s="246"/>
      <c r="V6" s="272"/>
    </row>
    <row r="7" spans="1:22" ht="27.6" x14ac:dyDescent="0.3">
      <c r="A7" s="254" t="s">
        <v>202</v>
      </c>
      <c r="B7" s="230"/>
      <c r="C7" s="233" t="s">
        <v>203</v>
      </c>
      <c r="D7" s="185"/>
      <c r="E7" s="185"/>
      <c r="F7" s="185" t="s">
        <v>21</v>
      </c>
      <c r="G7" s="201">
        <v>10000</v>
      </c>
      <c r="H7" s="201"/>
      <c r="I7" s="185" t="s">
        <v>64</v>
      </c>
      <c r="J7" s="185" t="s">
        <v>204</v>
      </c>
      <c r="K7" s="185"/>
      <c r="L7" s="185"/>
      <c r="M7" s="23">
        <v>1</v>
      </c>
      <c r="N7" s="185" t="s">
        <v>205</v>
      </c>
      <c r="O7" s="24">
        <v>43115</v>
      </c>
      <c r="P7" s="24"/>
      <c r="Q7" s="25" t="s">
        <v>206</v>
      </c>
      <c r="R7" s="236">
        <v>20005782258</v>
      </c>
      <c r="S7" s="112"/>
      <c r="T7" s="112"/>
      <c r="U7" s="37" t="s">
        <v>48</v>
      </c>
      <c r="V7" s="123"/>
    </row>
    <row r="8" spans="1:22" ht="27.6" x14ac:dyDescent="0.3">
      <c r="A8" s="255"/>
      <c r="B8" s="231"/>
      <c r="C8" s="234"/>
      <c r="D8" s="186"/>
      <c r="E8" s="186"/>
      <c r="F8" s="186"/>
      <c r="G8" s="192"/>
      <c r="H8" s="192"/>
      <c r="I8" s="186"/>
      <c r="J8" s="186"/>
      <c r="K8" s="186"/>
      <c r="L8" s="186"/>
      <c r="M8" s="13">
        <v>2</v>
      </c>
      <c r="N8" s="186" t="s">
        <v>207</v>
      </c>
      <c r="O8" s="11">
        <v>43159</v>
      </c>
      <c r="P8" s="11"/>
      <c r="Q8" s="12" t="s">
        <v>206</v>
      </c>
      <c r="R8" s="237"/>
      <c r="S8" s="113"/>
      <c r="T8" s="113"/>
      <c r="U8" s="38"/>
      <c r="V8" s="124"/>
    </row>
    <row r="9" spans="1:22" x14ac:dyDescent="0.3">
      <c r="A9" s="255"/>
      <c r="B9" s="231"/>
      <c r="C9" s="234"/>
      <c r="D9" s="186"/>
      <c r="E9" s="186"/>
      <c r="F9" s="186"/>
      <c r="G9" s="192"/>
      <c r="H9" s="192"/>
      <c r="I9" s="186"/>
      <c r="J9" s="186"/>
      <c r="K9" s="186"/>
      <c r="L9" s="186"/>
      <c r="M9" s="13">
        <v>3</v>
      </c>
      <c r="N9" s="186" t="s">
        <v>208</v>
      </c>
      <c r="O9" s="11">
        <v>43189</v>
      </c>
      <c r="P9" s="11"/>
      <c r="Q9" s="12" t="s">
        <v>209</v>
      </c>
      <c r="R9" s="237"/>
      <c r="S9" s="113"/>
      <c r="T9" s="113"/>
      <c r="U9" s="38"/>
      <c r="V9" s="124"/>
    </row>
    <row r="10" spans="1:22" ht="41.4" x14ac:dyDescent="0.3">
      <c r="A10" s="255"/>
      <c r="B10" s="231"/>
      <c r="C10" s="234"/>
      <c r="D10" s="186"/>
      <c r="E10" s="186"/>
      <c r="F10" s="186"/>
      <c r="G10" s="192"/>
      <c r="H10" s="192"/>
      <c r="I10" s="186"/>
      <c r="J10" s="186"/>
      <c r="K10" s="186"/>
      <c r="L10" s="186"/>
      <c r="M10" s="13">
        <v>4</v>
      </c>
      <c r="N10" s="186" t="s">
        <v>210</v>
      </c>
      <c r="O10" s="11">
        <v>43220</v>
      </c>
      <c r="P10" s="11"/>
      <c r="Q10" s="12" t="s">
        <v>209</v>
      </c>
      <c r="R10" s="237"/>
      <c r="S10" s="113"/>
      <c r="T10" s="113"/>
      <c r="U10" s="38"/>
      <c r="V10" s="124"/>
    </row>
    <row r="11" spans="1:22" ht="42" thickBot="1" x14ac:dyDescent="0.35">
      <c r="A11" s="256"/>
      <c r="B11" s="232"/>
      <c r="C11" s="235"/>
      <c r="D11" s="186"/>
      <c r="E11" s="186"/>
      <c r="F11" s="186"/>
      <c r="G11" s="192"/>
      <c r="H11" s="192"/>
      <c r="I11" s="186"/>
      <c r="J11" s="186"/>
      <c r="K11" s="186"/>
      <c r="L11" s="186"/>
      <c r="M11" s="13">
        <v>5</v>
      </c>
      <c r="N11" s="186" t="s">
        <v>211</v>
      </c>
      <c r="O11" s="11">
        <v>43343</v>
      </c>
      <c r="P11" s="11"/>
      <c r="Q11" s="12" t="s">
        <v>212</v>
      </c>
      <c r="R11" s="238"/>
      <c r="S11" s="113"/>
      <c r="T11" s="113"/>
      <c r="U11" s="38"/>
      <c r="V11" s="124"/>
    </row>
    <row r="12" spans="1:22" ht="27.6" x14ac:dyDescent="0.3">
      <c r="A12" s="251" t="s">
        <v>213</v>
      </c>
      <c r="B12" s="230"/>
      <c r="C12" s="233" t="s">
        <v>214</v>
      </c>
      <c r="D12" s="185"/>
      <c r="E12" s="185"/>
      <c r="F12" s="185" t="s">
        <v>21</v>
      </c>
      <c r="G12" s="201">
        <v>4000</v>
      </c>
      <c r="H12" s="201"/>
      <c r="I12" s="185" t="s">
        <v>68</v>
      </c>
      <c r="J12" s="185" t="s">
        <v>215</v>
      </c>
      <c r="K12" s="185"/>
      <c r="L12" s="185"/>
      <c r="M12" s="23">
        <v>1</v>
      </c>
      <c r="N12" s="185" t="s">
        <v>205</v>
      </c>
      <c r="O12" s="24">
        <v>43115</v>
      </c>
      <c r="P12" s="24"/>
      <c r="Q12" s="25" t="s">
        <v>206</v>
      </c>
      <c r="R12" s="236">
        <v>9997309925.4500008</v>
      </c>
      <c r="S12" s="112"/>
      <c r="T12" s="112"/>
      <c r="U12" s="37" t="s">
        <v>48</v>
      </c>
      <c r="V12" s="123"/>
    </row>
    <row r="13" spans="1:22" ht="27.6" x14ac:dyDescent="0.3">
      <c r="A13" s="252"/>
      <c r="B13" s="231"/>
      <c r="C13" s="234"/>
      <c r="D13" s="186"/>
      <c r="E13" s="186"/>
      <c r="F13" s="186"/>
      <c r="G13" s="192"/>
      <c r="H13" s="192"/>
      <c r="I13" s="186"/>
      <c r="J13" s="186"/>
      <c r="K13" s="186"/>
      <c r="L13" s="186"/>
      <c r="M13" s="13">
        <v>2</v>
      </c>
      <c r="N13" s="186" t="s">
        <v>207</v>
      </c>
      <c r="O13" s="11">
        <v>43159</v>
      </c>
      <c r="P13" s="11"/>
      <c r="Q13" s="12" t="s">
        <v>206</v>
      </c>
      <c r="R13" s="237"/>
      <c r="S13" s="113"/>
      <c r="T13" s="113"/>
      <c r="U13" s="38"/>
      <c r="V13" s="124"/>
    </row>
    <row r="14" spans="1:22" x14ac:dyDescent="0.3">
      <c r="A14" s="252"/>
      <c r="B14" s="231"/>
      <c r="C14" s="234"/>
      <c r="D14" s="186"/>
      <c r="E14" s="186"/>
      <c r="F14" s="186"/>
      <c r="G14" s="192"/>
      <c r="H14" s="192"/>
      <c r="I14" s="186"/>
      <c r="J14" s="186"/>
      <c r="K14" s="186"/>
      <c r="L14" s="186"/>
      <c r="M14" s="13">
        <v>3</v>
      </c>
      <c r="N14" s="186" t="s">
        <v>208</v>
      </c>
      <c r="O14" s="11">
        <v>43189</v>
      </c>
      <c r="P14" s="11"/>
      <c r="Q14" s="12" t="s">
        <v>209</v>
      </c>
      <c r="R14" s="237"/>
      <c r="S14" s="113"/>
      <c r="T14" s="113"/>
      <c r="U14" s="38"/>
      <c r="V14" s="124"/>
    </row>
    <row r="15" spans="1:22" ht="41.4" x14ac:dyDescent="0.3">
      <c r="A15" s="252"/>
      <c r="B15" s="231"/>
      <c r="C15" s="234"/>
      <c r="D15" s="186"/>
      <c r="E15" s="186"/>
      <c r="F15" s="186"/>
      <c r="G15" s="192"/>
      <c r="H15" s="192"/>
      <c r="I15" s="186"/>
      <c r="J15" s="186"/>
      <c r="K15" s="186"/>
      <c r="L15" s="186"/>
      <c r="M15" s="13">
        <v>4</v>
      </c>
      <c r="N15" s="186" t="s">
        <v>210</v>
      </c>
      <c r="O15" s="11">
        <v>43220</v>
      </c>
      <c r="P15" s="11"/>
      <c r="Q15" s="12" t="s">
        <v>209</v>
      </c>
      <c r="R15" s="237"/>
      <c r="S15" s="113"/>
      <c r="T15" s="113"/>
      <c r="U15" s="38"/>
      <c r="V15" s="124"/>
    </row>
    <row r="16" spans="1:22" ht="42" thickBot="1" x14ac:dyDescent="0.35">
      <c r="A16" s="253"/>
      <c r="B16" s="232"/>
      <c r="C16" s="235"/>
      <c r="D16" s="186"/>
      <c r="E16" s="186"/>
      <c r="F16" s="186"/>
      <c r="G16" s="192"/>
      <c r="H16" s="192"/>
      <c r="I16" s="186"/>
      <c r="J16" s="186"/>
      <c r="K16" s="186"/>
      <c r="L16" s="186"/>
      <c r="M16" s="13">
        <v>5</v>
      </c>
      <c r="N16" s="186" t="s">
        <v>211</v>
      </c>
      <c r="O16" s="11">
        <v>43343</v>
      </c>
      <c r="P16" s="11"/>
      <c r="Q16" s="12" t="s">
        <v>212</v>
      </c>
      <c r="R16" s="238"/>
      <c r="S16" s="113"/>
      <c r="T16" s="113"/>
      <c r="U16" s="38"/>
      <c r="V16" s="124"/>
    </row>
    <row r="17" spans="1:22" ht="27.6" x14ac:dyDescent="0.3">
      <c r="A17" s="251" t="s">
        <v>217</v>
      </c>
      <c r="B17" s="230"/>
      <c r="C17" s="233" t="s">
        <v>218</v>
      </c>
      <c r="D17" s="185"/>
      <c r="E17" s="185"/>
      <c r="F17" s="185" t="s">
        <v>21</v>
      </c>
      <c r="G17" s="201">
        <v>12800</v>
      </c>
      <c r="H17" s="201"/>
      <c r="I17" s="185" t="s">
        <v>65</v>
      </c>
      <c r="J17" s="185" t="s">
        <v>219</v>
      </c>
      <c r="K17" s="185"/>
      <c r="L17" s="185"/>
      <c r="M17" s="23">
        <v>1</v>
      </c>
      <c r="N17" s="185" t="s">
        <v>205</v>
      </c>
      <c r="O17" s="24">
        <v>43115</v>
      </c>
      <c r="P17" s="19"/>
      <c r="Q17" s="12" t="s">
        <v>206</v>
      </c>
      <c r="R17" s="236">
        <v>10922740904.030001</v>
      </c>
      <c r="S17" s="112"/>
      <c r="T17" s="112"/>
      <c r="U17" s="37" t="s">
        <v>48</v>
      </c>
      <c r="V17" s="123"/>
    </row>
    <row r="18" spans="1:22" ht="27.6" x14ac:dyDescent="0.3">
      <c r="A18" s="252"/>
      <c r="B18" s="231"/>
      <c r="C18" s="234"/>
      <c r="D18" s="186"/>
      <c r="E18" s="186"/>
      <c r="F18" s="186"/>
      <c r="G18" s="192"/>
      <c r="H18" s="192"/>
      <c r="I18" s="186"/>
      <c r="J18" s="186"/>
      <c r="K18" s="186"/>
      <c r="L18" s="186"/>
      <c r="M18" s="13">
        <v>2</v>
      </c>
      <c r="N18" s="186" t="s">
        <v>207</v>
      </c>
      <c r="O18" s="11">
        <v>43159</v>
      </c>
      <c r="P18" s="11"/>
      <c r="Q18" s="12" t="s">
        <v>206</v>
      </c>
      <c r="R18" s="237"/>
      <c r="S18" s="113"/>
      <c r="T18" s="113"/>
      <c r="U18" s="38"/>
      <c r="V18" s="124"/>
    </row>
    <row r="19" spans="1:22" x14ac:dyDescent="0.3">
      <c r="A19" s="252"/>
      <c r="B19" s="231"/>
      <c r="C19" s="234"/>
      <c r="D19" s="186"/>
      <c r="E19" s="186"/>
      <c r="F19" s="186"/>
      <c r="G19" s="192"/>
      <c r="H19" s="192"/>
      <c r="I19" s="186"/>
      <c r="J19" s="186"/>
      <c r="K19" s="186"/>
      <c r="L19" s="186"/>
      <c r="M19" s="13">
        <v>3</v>
      </c>
      <c r="N19" s="186" t="s">
        <v>208</v>
      </c>
      <c r="O19" s="11">
        <v>43189</v>
      </c>
      <c r="P19" s="11"/>
      <c r="Q19" s="12" t="s">
        <v>209</v>
      </c>
      <c r="R19" s="237"/>
      <c r="S19" s="113"/>
      <c r="T19" s="113"/>
      <c r="U19" s="38"/>
      <c r="V19" s="124"/>
    </row>
    <row r="20" spans="1:22" ht="41.4" x14ac:dyDescent="0.3">
      <c r="A20" s="252"/>
      <c r="B20" s="231"/>
      <c r="C20" s="234"/>
      <c r="D20" s="186"/>
      <c r="E20" s="186"/>
      <c r="F20" s="186"/>
      <c r="G20" s="192"/>
      <c r="H20" s="192"/>
      <c r="I20" s="186"/>
      <c r="J20" s="186"/>
      <c r="K20" s="186"/>
      <c r="L20" s="186"/>
      <c r="M20" s="13">
        <v>4</v>
      </c>
      <c r="N20" s="186" t="s">
        <v>210</v>
      </c>
      <c r="O20" s="11">
        <v>43220</v>
      </c>
      <c r="P20" s="11"/>
      <c r="Q20" s="12" t="s">
        <v>209</v>
      </c>
      <c r="R20" s="237"/>
      <c r="S20" s="113"/>
      <c r="T20" s="113"/>
      <c r="U20" s="38"/>
      <c r="V20" s="124"/>
    </row>
    <row r="21" spans="1:22" ht="42" thickBot="1" x14ac:dyDescent="0.35">
      <c r="A21" s="253"/>
      <c r="B21" s="232"/>
      <c r="C21" s="235"/>
      <c r="D21" s="186"/>
      <c r="E21" s="186"/>
      <c r="F21" s="186"/>
      <c r="G21" s="192"/>
      <c r="H21" s="192"/>
      <c r="I21" s="186"/>
      <c r="J21" s="186"/>
      <c r="K21" s="186"/>
      <c r="L21" s="186"/>
      <c r="M21" s="13">
        <v>5</v>
      </c>
      <c r="N21" s="186" t="s">
        <v>211</v>
      </c>
      <c r="O21" s="11">
        <v>43343</v>
      </c>
      <c r="P21" s="11"/>
      <c r="Q21" s="12" t="s">
        <v>212</v>
      </c>
      <c r="R21" s="238"/>
      <c r="S21" s="113"/>
      <c r="T21" s="113"/>
      <c r="U21" s="38"/>
      <c r="V21" s="124"/>
    </row>
    <row r="22" spans="1:22" ht="152.4" thickBot="1" x14ac:dyDescent="0.35">
      <c r="A22" s="181" t="s">
        <v>221</v>
      </c>
      <c r="B22" s="187"/>
      <c r="C22" s="182" t="s">
        <v>222</v>
      </c>
      <c r="D22" s="182"/>
      <c r="E22" s="182"/>
      <c r="F22" s="185" t="s">
        <v>21</v>
      </c>
      <c r="G22" s="201">
        <v>1298691</v>
      </c>
      <c r="H22" s="201"/>
      <c r="I22" s="185" t="s">
        <v>88</v>
      </c>
      <c r="J22" s="185" t="s">
        <v>22</v>
      </c>
      <c r="K22" s="185"/>
      <c r="L22" s="185"/>
      <c r="M22" s="23">
        <v>1</v>
      </c>
      <c r="N22" s="185" t="s">
        <v>223</v>
      </c>
      <c r="O22" s="24">
        <v>43449</v>
      </c>
      <c r="P22" s="24"/>
      <c r="Q22" s="25" t="s">
        <v>224</v>
      </c>
      <c r="R22" s="184">
        <v>15000000000</v>
      </c>
      <c r="S22" s="116"/>
      <c r="T22" s="116"/>
      <c r="U22" s="37" t="s">
        <v>48</v>
      </c>
      <c r="V22" s="123"/>
    </row>
    <row r="23" spans="1:22" ht="27.6" x14ac:dyDescent="0.3">
      <c r="A23" s="251" t="s">
        <v>226</v>
      </c>
      <c r="B23" s="230"/>
      <c r="C23" s="233" t="s">
        <v>227</v>
      </c>
      <c r="D23" s="185"/>
      <c r="E23" s="185"/>
      <c r="F23" s="185" t="s">
        <v>43</v>
      </c>
      <c r="G23" s="201">
        <v>446</v>
      </c>
      <c r="H23" s="201"/>
      <c r="I23" s="185" t="s">
        <v>64</v>
      </c>
      <c r="J23" s="185" t="s">
        <v>228</v>
      </c>
      <c r="K23" s="185"/>
      <c r="L23" s="185"/>
      <c r="M23" s="23">
        <v>1</v>
      </c>
      <c r="N23" s="185" t="s">
        <v>205</v>
      </c>
      <c r="O23" s="24">
        <v>43115</v>
      </c>
      <c r="P23" s="19"/>
      <c r="Q23" s="12" t="s">
        <v>206</v>
      </c>
      <c r="R23" s="236">
        <v>1282481690</v>
      </c>
      <c r="S23" s="112"/>
      <c r="T23" s="112"/>
      <c r="U23" s="37" t="s">
        <v>48</v>
      </c>
      <c r="V23" s="123"/>
    </row>
    <row r="24" spans="1:22" ht="27.6" x14ac:dyDescent="0.3">
      <c r="A24" s="252"/>
      <c r="B24" s="231"/>
      <c r="C24" s="234"/>
      <c r="D24" s="186"/>
      <c r="E24" s="186"/>
      <c r="F24" s="186"/>
      <c r="G24" s="192"/>
      <c r="H24" s="192"/>
      <c r="I24" s="186" t="s">
        <v>68</v>
      </c>
      <c r="J24" s="186" t="s">
        <v>228</v>
      </c>
      <c r="K24" s="186"/>
      <c r="L24" s="186"/>
      <c r="M24" s="13">
        <v>2</v>
      </c>
      <c r="N24" s="186" t="s">
        <v>207</v>
      </c>
      <c r="O24" s="11">
        <v>43159</v>
      </c>
      <c r="P24" s="11"/>
      <c r="Q24" s="12" t="s">
        <v>206</v>
      </c>
      <c r="R24" s="237"/>
      <c r="S24" s="113"/>
      <c r="T24" s="113"/>
      <c r="U24" s="38"/>
      <c r="V24" s="124"/>
    </row>
    <row r="25" spans="1:22" x14ac:dyDescent="0.3">
      <c r="A25" s="252"/>
      <c r="B25" s="231"/>
      <c r="C25" s="234"/>
      <c r="D25" s="186"/>
      <c r="E25" s="186"/>
      <c r="F25" s="186"/>
      <c r="G25" s="192"/>
      <c r="H25" s="192"/>
      <c r="I25" s="186"/>
      <c r="J25" s="186"/>
      <c r="K25" s="186"/>
      <c r="L25" s="186"/>
      <c r="M25" s="13">
        <v>3</v>
      </c>
      <c r="N25" s="186" t="s">
        <v>208</v>
      </c>
      <c r="O25" s="11">
        <v>43189</v>
      </c>
      <c r="P25" s="11"/>
      <c r="Q25" s="12" t="s">
        <v>209</v>
      </c>
      <c r="R25" s="237"/>
      <c r="S25" s="113"/>
      <c r="T25" s="113"/>
      <c r="U25" s="38"/>
      <c r="V25" s="124"/>
    </row>
    <row r="26" spans="1:22" ht="41.4" x14ac:dyDescent="0.3">
      <c r="A26" s="252"/>
      <c r="B26" s="231"/>
      <c r="C26" s="234"/>
      <c r="D26" s="186"/>
      <c r="E26" s="186"/>
      <c r="F26" s="186"/>
      <c r="G26" s="192"/>
      <c r="H26" s="192"/>
      <c r="I26" s="186"/>
      <c r="J26" s="186"/>
      <c r="K26" s="186"/>
      <c r="L26" s="186"/>
      <c r="M26" s="13">
        <v>4</v>
      </c>
      <c r="N26" s="186" t="s">
        <v>210</v>
      </c>
      <c r="O26" s="11">
        <v>43220</v>
      </c>
      <c r="P26" s="11"/>
      <c r="Q26" s="12" t="s">
        <v>209</v>
      </c>
      <c r="R26" s="237"/>
      <c r="S26" s="113"/>
      <c r="T26" s="113"/>
      <c r="U26" s="38"/>
      <c r="V26" s="124"/>
    </row>
    <row r="27" spans="1:22" ht="55.8" thickBot="1" x14ac:dyDescent="0.35">
      <c r="A27" s="253"/>
      <c r="B27" s="232"/>
      <c r="C27" s="235"/>
      <c r="D27" s="186"/>
      <c r="E27" s="186"/>
      <c r="F27" s="186"/>
      <c r="G27" s="192"/>
      <c r="H27" s="192"/>
      <c r="I27" s="186"/>
      <c r="J27" s="186"/>
      <c r="K27" s="186"/>
      <c r="L27" s="186"/>
      <c r="M27" s="13">
        <v>5</v>
      </c>
      <c r="N27" s="186" t="s">
        <v>211</v>
      </c>
      <c r="O27" s="11">
        <v>43343</v>
      </c>
      <c r="P27" s="11"/>
      <c r="Q27" s="186" t="s">
        <v>230</v>
      </c>
      <c r="R27" s="238"/>
      <c r="S27" s="113"/>
      <c r="T27" s="113"/>
      <c r="U27" s="38"/>
      <c r="V27" s="124"/>
    </row>
    <row r="28" spans="1:22" ht="41.4" x14ac:dyDescent="0.3">
      <c r="A28" s="251" t="s">
        <v>231</v>
      </c>
      <c r="B28" s="230"/>
      <c r="C28" s="233" t="s">
        <v>232</v>
      </c>
      <c r="D28" s="185"/>
      <c r="E28" s="185"/>
      <c r="F28" s="185"/>
      <c r="G28" s="201"/>
      <c r="H28" s="201"/>
      <c r="I28" s="185" t="s">
        <v>40</v>
      </c>
      <c r="J28" s="185" t="s">
        <v>22</v>
      </c>
      <c r="K28" s="185"/>
      <c r="L28" s="185"/>
      <c r="M28" s="23">
        <v>1</v>
      </c>
      <c r="N28" s="185" t="s">
        <v>233</v>
      </c>
      <c r="O28" s="24">
        <v>43465</v>
      </c>
      <c r="P28" s="24"/>
      <c r="Q28" s="185" t="s">
        <v>236</v>
      </c>
      <c r="R28" s="236">
        <v>97750000</v>
      </c>
      <c r="S28" s="112"/>
      <c r="T28" s="112"/>
      <c r="U28" s="37" t="s">
        <v>48</v>
      </c>
      <c r="V28" s="123"/>
    </row>
    <row r="29" spans="1:22" ht="41.4" x14ac:dyDescent="0.3">
      <c r="A29" s="252"/>
      <c r="B29" s="231"/>
      <c r="C29" s="234"/>
      <c r="D29" s="186"/>
      <c r="E29" s="186"/>
      <c r="F29" s="186"/>
      <c r="G29" s="192"/>
      <c r="H29" s="192"/>
      <c r="I29" s="186"/>
      <c r="J29" s="186"/>
      <c r="K29" s="186"/>
      <c r="L29" s="186"/>
      <c r="M29" s="13">
        <v>2</v>
      </c>
      <c r="N29" s="186" t="s">
        <v>234</v>
      </c>
      <c r="O29" s="11">
        <v>43465</v>
      </c>
      <c r="P29" s="11"/>
      <c r="Q29" s="12" t="s">
        <v>237</v>
      </c>
      <c r="R29" s="237"/>
      <c r="S29" s="113"/>
      <c r="T29" s="113"/>
      <c r="U29" s="38"/>
      <c r="V29" s="124"/>
    </row>
    <row r="30" spans="1:22" ht="42" thickBot="1" x14ac:dyDescent="0.35">
      <c r="A30" s="253"/>
      <c r="B30" s="232"/>
      <c r="C30" s="235"/>
      <c r="D30" s="186"/>
      <c r="E30" s="186"/>
      <c r="F30" s="186"/>
      <c r="G30" s="192"/>
      <c r="H30" s="192"/>
      <c r="I30" s="186"/>
      <c r="J30" s="186"/>
      <c r="K30" s="186"/>
      <c r="L30" s="186"/>
      <c r="M30" s="13">
        <v>3</v>
      </c>
      <c r="N30" s="186" t="s">
        <v>235</v>
      </c>
      <c r="O30" s="11">
        <v>43465</v>
      </c>
      <c r="P30" s="11"/>
      <c r="Q30" s="12" t="s">
        <v>237</v>
      </c>
      <c r="R30" s="238"/>
      <c r="S30" s="113"/>
      <c r="T30" s="113"/>
      <c r="U30" s="38"/>
      <c r="V30" s="124"/>
    </row>
    <row r="31" spans="1:22" ht="27.6" x14ac:dyDescent="0.3">
      <c r="A31" s="251" t="s">
        <v>239</v>
      </c>
      <c r="B31" s="230"/>
      <c r="C31" s="233" t="s">
        <v>240</v>
      </c>
      <c r="D31" s="185"/>
      <c r="E31" s="185"/>
      <c r="F31" s="185"/>
      <c r="G31" s="201"/>
      <c r="H31" s="201"/>
      <c r="I31" s="185" t="s">
        <v>40</v>
      </c>
      <c r="J31" s="185" t="s">
        <v>22</v>
      </c>
      <c r="K31" s="185"/>
      <c r="L31" s="185"/>
      <c r="M31" s="23">
        <v>1</v>
      </c>
      <c r="N31" s="185" t="s">
        <v>241</v>
      </c>
      <c r="O31" s="24">
        <v>43280</v>
      </c>
      <c r="P31" s="24"/>
      <c r="Q31" s="25" t="s">
        <v>247</v>
      </c>
      <c r="R31" s="236">
        <v>72450000</v>
      </c>
      <c r="S31" s="112"/>
      <c r="T31" s="112"/>
      <c r="U31" s="37" t="s">
        <v>48</v>
      </c>
      <c r="V31" s="123"/>
    </row>
    <row r="32" spans="1:22" ht="27.6" x14ac:dyDescent="0.3">
      <c r="A32" s="252"/>
      <c r="B32" s="231"/>
      <c r="C32" s="234"/>
      <c r="D32" s="186"/>
      <c r="E32" s="186"/>
      <c r="F32" s="186"/>
      <c r="G32" s="192"/>
      <c r="H32" s="192"/>
      <c r="I32" s="186"/>
      <c r="J32" s="186"/>
      <c r="K32" s="186"/>
      <c r="L32" s="186"/>
      <c r="M32" s="13">
        <v>2</v>
      </c>
      <c r="N32" s="186" t="s">
        <v>242</v>
      </c>
      <c r="O32" s="19">
        <v>43280</v>
      </c>
      <c r="P32" s="19"/>
      <c r="Q32" s="12" t="s">
        <v>247</v>
      </c>
      <c r="R32" s="237"/>
      <c r="S32" s="113"/>
      <c r="T32" s="113"/>
      <c r="U32" s="38"/>
      <c r="V32" s="124"/>
    </row>
    <row r="33" spans="1:22" ht="27.6" x14ac:dyDescent="0.3">
      <c r="A33" s="252"/>
      <c r="B33" s="231"/>
      <c r="C33" s="234"/>
      <c r="D33" s="186"/>
      <c r="E33" s="186"/>
      <c r="F33" s="186"/>
      <c r="G33" s="192"/>
      <c r="H33" s="192"/>
      <c r="I33" s="186"/>
      <c r="J33" s="186"/>
      <c r="K33" s="186"/>
      <c r="L33" s="186"/>
      <c r="M33" s="13">
        <v>3</v>
      </c>
      <c r="N33" s="186" t="s">
        <v>243</v>
      </c>
      <c r="O33" s="11">
        <v>43280</v>
      </c>
      <c r="P33" s="11"/>
      <c r="Q33" s="12" t="s">
        <v>247</v>
      </c>
      <c r="R33" s="237"/>
      <c r="S33" s="113"/>
      <c r="T33" s="113"/>
      <c r="U33" s="38"/>
      <c r="V33" s="124"/>
    </row>
    <row r="34" spans="1:22" ht="27.6" x14ac:dyDescent="0.3">
      <c r="A34" s="252"/>
      <c r="B34" s="231"/>
      <c r="C34" s="234"/>
      <c r="D34" s="186"/>
      <c r="E34" s="186"/>
      <c r="F34" s="186"/>
      <c r="G34" s="192"/>
      <c r="H34" s="192"/>
      <c r="I34" s="186"/>
      <c r="J34" s="186"/>
      <c r="K34" s="186"/>
      <c r="L34" s="186"/>
      <c r="M34" s="13">
        <v>4</v>
      </c>
      <c r="N34" s="186" t="s">
        <v>244</v>
      </c>
      <c r="O34" s="11">
        <v>43280</v>
      </c>
      <c r="P34" s="11"/>
      <c r="Q34" s="12" t="s">
        <v>248</v>
      </c>
      <c r="R34" s="237"/>
      <c r="S34" s="113"/>
      <c r="T34" s="113"/>
      <c r="U34" s="38"/>
      <c r="V34" s="124"/>
    </row>
    <row r="35" spans="1:22" ht="27.6" x14ac:dyDescent="0.3">
      <c r="A35" s="252"/>
      <c r="B35" s="231"/>
      <c r="C35" s="234"/>
      <c r="D35" s="186"/>
      <c r="E35" s="186"/>
      <c r="F35" s="186"/>
      <c r="G35" s="192"/>
      <c r="H35" s="192"/>
      <c r="I35" s="186"/>
      <c r="J35" s="186"/>
      <c r="K35" s="186"/>
      <c r="L35" s="186"/>
      <c r="M35" s="13">
        <v>5</v>
      </c>
      <c r="N35" s="186" t="s">
        <v>245</v>
      </c>
      <c r="O35" s="11">
        <v>43280</v>
      </c>
      <c r="P35" s="11"/>
      <c r="Q35" s="12" t="s">
        <v>248</v>
      </c>
      <c r="R35" s="237"/>
      <c r="S35" s="113"/>
      <c r="T35" s="113"/>
      <c r="U35" s="38"/>
      <c r="V35" s="124"/>
    </row>
    <row r="36" spans="1:22" ht="28.2" thickBot="1" x14ac:dyDescent="0.35">
      <c r="A36" s="253"/>
      <c r="B36" s="232"/>
      <c r="C36" s="235"/>
      <c r="D36" s="186"/>
      <c r="E36" s="186"/>
      <c r="F36" s="186"/>
      <c r="G36" s="192"/>
      <c r="H36" s="192"/>
      <c r="I36" s="186"/>
      <c r="J36" s="186"/>
      <c r="K36" s="186"/>
      <c r="L36" s="186"/>
      <c r="M36" s="13">
        <v>6</v>
      </c>
      <c r="N36" s="186" t="s">
        <v>246</v>
      </c>
      <c r="O36" s="11">
        <v>43280</v>
      </c>
      <c r="P36" s="11"/>
      <c r="Q36" s="12" t="s">
        <v>248</v>
      </c>
      <c r="R36" s="238"/>
      <c r="S36" s="113"/>
      <c r="T36" s="113"/>
      <c r="U36" s="38"/>
      <c r="V36" s="124"/>
    </row>
    <row r="37" spans="1:22" ht="27.6" x14ac:dyDescent="0.3">
      <c r="A37" s="251" t="s">
        <v>250</v>
      </c>
      <c r="B37" s="187"/>
      <c r="C37" s="233" t="s">
        <v>251</v>
      </c>
      <c r="D37" s="182"/>
      <c r="E37" s="182"/>
      <c r="F37" s="185"/>
      <c r="G37" s="201"/>
      <c r="H37" s="201"/>
      <c r="I37" s="185" t="s">
        <v>40</v>
      </c>
      <c r="J37" s="185" t="s">
        <v>22</v>
      </c>
      <c r="K37" s="185"/>
      <c r="L37" s="185"/>
      <c r="M37" s="23">
        <v>1</v>
      </c>
      <c r="N37" s="185" t="s">
        <v>252</v>
      </c>
      <c r="O37" s="24">
        <v>43465</v>
      </c>
      <c r="P37" s="24"/>
      <c r="Q37" s="25" t="s">
        <v>255</v>
      </c>
      <c r="R37" s="236">
        <v>460050000</v>
      </c>
      <c r="S37" s="116"/>
      <c r="T37" s="116"/>
      <c r="U37" s="37" t="s">
        <v>48</v>
      </c>
      <c r="V37" s="123"/>
    </row>
    <row r="38" spans="1:22" ht="27.6" x14ac:dyDescent="0.3">
      <c r="A38" s="252"/>
      <c r="B38" s="188"/>
      <c r="C38" s="234"/>
      <c r="D38" s="183"/>
      <c r="E38" s="183"/>
      <c r="F38" s="186"/>
      <c r="G38" s="192"/>
      <c r="H38" s="192"/>
      <c r="I38" s="186"/>
      <c r="J38" s="186"/>
      <c r="K38" s="186"/>
      <c r="L38" s="186"/>
      <c r="M38" s="13">
        <v>2</v>
      </c>
      <c r="N38" s="186" t="s">
        <v>253</v>
      </c>
      <c r="O38" s="11">
        <v>43465</v>
      </c>
      <c r="P38" s="11"/>
      <c r="Q38" s="12" t="s">
        <v>255</v>
      </c>
      <c r="R38" s="237"/>
      <c r="S38" s="117"/>
      <c r="T38" s="117"/>
      <c r="U38" s="38"/>
      <c r="V38" s="124"/>
    </row>
    <row r="39" spans="1:22" ht="27.6" x14ac:dyDescent="0.3">
      <c r="A39" s="252"/>
      <c r="B39" s="188"/>
      <c r="C39" s="234"/>
      <c r="D39" s="183"/>
      <c r="E39" s="183"/>
      <c r="F39" s="186"/>
      <c r="G39" s="192"/>
      <c r="H39" s="192"/>
      <c r="I39" s="186"/>
      <c r="J39" s="186"/>
      <c r="K39" s="186"/>
      <c r="L39" s="186"/>
      <c r="M39" s="13">
        <v>3</v>
      </c>
      <c r="N39" s="186" t="s">
        <v>254</v>
      </c>
      <c r="O39" s="11">
        <v>43465</v>
      </c>
      <c r="P39" s="11"/>
      <c r="Q39" s="12" t="s">
        <v>255</v>
      </c>
      <c r="R39" s="237"/>
      <c r="S39" s="117"/>
      <c r="T39" s="117"/>
      <c r="U39" s="38"/>
      <c r="V39" s="124"/>
    </row>
    <row r="40" spans="1:22" ht="27.6" x14ac:dyDescent="0.3">
      <c r="A40" s="252"/>
      <c r="B40" s="188"/>
      <c r="C40" s="234"/>
      <c r="D40" s="183"/>
      <c r="E40" s="183"/>
      <c r="F40" s="186"/>
      <c r="G40" s="192"/>
      <c r="H40" s="192"/>
      <c r="I40" s="186"/>
      <c r="J40" s="186"/>
      <c r="K40" s="186"/>
      <c r="L40" s="186"/>
      <c r="M40" s="13">
        <v>4</v>
      </c>
      <c r="N40" s="186" t="s">
        <v>243</v>
      </c>
      <c r="O40" s="11">
        <v>43465</v>
      </c>
      <c r="P40" s="11"/>
      <c r="Q40" s="12" t="s">
        <v>255</v>
      </c>
      <c r="R40" s="237"/>
      <c r="S40" s="117"/>
      <c r="T40" s="117"/>
      <c r="U40" s="38"/>
      <c r="V40" s="124"/>
    </row>
    <row r="41" spans="1:22" ht="15" thickBot="1" x14ac:dyDescent="0.35">
      <c r="A41" s="253"/>
      <c r="B41" s="188"/>
      <c r="C41" s="235"/>
      <c r="D41" s="183"/>
      <c r="E41" s="183"/>
      <c r="F41" s="186"/>
      <c r="G41" s="192"/>
      <c r="H41" s="192"/>
      <c r="I41" s="186"/>
      <c r="J41" s="186"/>
      <c r="K41" s="186"/>
      <c r="L41" s="186"/>
      <c r="M41" s="13">
        <v>5</v>
      </c>
      <c r="N41" s="186" t="s">
        <v>245</v>
      </c>
      <c r="O41" s="11">
        <v>43465</v>
      </c>
      <c r="P41" s="11"/>
      <c r="Q41" s="12" t="s">
        <v>255</v>
      </c>
      <c r="R41" s="238"/>
      <c r="S41" s="117"/>
      <c r="T41" s="117"/>
      <c r="U41" s="38"/>
      <c r="V41" s="124"/>
    </row>
  </sheetData>
  <mergeCells count="52">
    <mergeCell ref="V5:V6"/>
    <mergeCell ref="I5:J5"/>
    <mergeCell ref="K5:K6"/>
    <mergeCell ref="L5:L6"/>
    <mergeCell ref="M5:N6"/>
    <mergeCell ref="O5:O6"/>
    <mergeCell ref="P5:P6"/>
    <mergeCell ref="Q5:Q6"/>
    <mergeCell ref="R5:R6"/>
    <mergeCell ref="S5:S6"/>
    <mergeCell ref="T5:T6"/>
    <mergeCell ref="U5:U6"/>
    <mergeCell ref="B5:B6"/>
    <mergeCell ref="C5:C6"/>
    <mergeCell ref="D5:D6"/>
    <mergeCell ref="E5:E6"/>
    <mergeCell ref="F5:G5"/>
    <mergeCell ref="H5:H6"/>
    <mergeCell ref="A37:A41"/>
    <mergeCell ref="C37:C41"/>
    <mergeCell ref="R37:R41"/>
    <mergeCell ref="C1:I1"/>
    <mergeCell ref="J1:M1"/>
    <mergeCell ref="N1:U1"/>
    <mergeCell ref="C2:I2"/>
    <mergeCell ref="J2:M2"/>
    <mergeCell ref="N2:U2"/>
    <mergeCell ref="A5:A6"/>
    <mergeCell ref="A28:A30"/>
    <mergeCell ref="B28:B30"/>
    <mergeCell ref="C28:C30"/>
    <mergeCell ref="R28:R30"/>
    <mergeCell ref="A31:A36"/>
    <mergeCell ref="B31:B36"/>
    <mergeCell ref="C31:C36"/>
    <mergeCell ref="R31:R36"/>
    <mergeCell ref="A17:A21"/>
    <mergeCell ref="B17:B21"/>
    <mergeCell ref="C17:C21"/>
    <mergeCell ref="R17:R21"/>
    <mergeCell ref="A23:A27"/>
    <mergeCell ref="B23:B27"/>
    <mergeCell ref="C23:C27"/>
    <mergeCell ref="R23:R27"/>
    <mergeCell ref="A7:A11"/>
    <mergeCell ref="B7:B11"/>
    <mergeCell ref="C7:C11"/>
    <mergeCell ref="R7:R11"/>
    <mergeCell ref="A12:A16"/>
    <mergeCell ref="B12:B16"/>
    <mergeCell ref="C12:C16"/>
    <mergeCell ref="R12:R16"/>
  </mergeCells>
  <dataValidations count="3">
    <dataValidation type="list" allowBlank="1" showInputMessage="1" showErrorMessage="1" sqref="I7:I41">
      <formula1>$I$967:$I$998</formula1>
    </dataValidation>
    <dataValidation type="list" allowBlank="1" showInputMessage="1" showErrorMessage="1" sqref="U7:U41">
      <formula1>$U$967:$U$983</formula1>
    </dataValidation>
    <dataValidation type="list" allowBlank="1" showInputMessage="1" showErrorMessage="1" sqref="F7:F41">
      <formula1>$F$967:$F$990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Instrucciones</vt:lpstr>
      <vt:lpstr>Formato</vt:lpstr>
      <vt:lpstr>Regalías</vt:lpstr>
      <vt:lpstr>Formato!Área_de_impresión</vt:lpstr>
      <vt:lpstr>Formato!Títulos_a_imprimir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</dc:creator>
  <cp:lastModifiedBy>Claudio</cp:lastModifiedBy>
  <cp:lastPrinted>2018-01-30T17:57:47Z</cp:lastPrinted>
  <dcterms:created xsi:type="dcterms:W3CDTF">2018-01-02T17:41:40Z</dcterms:created>
  <dcterms:modified xsi:type="dcterms:W3CDTF">2018-07-31T14:56:40Z</dcterms:modified>
</cp:coreProperties>
</file>