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D:\TEMPORAL\"/>
    </mc:Choice>
  </mc:AlternateContent>
  <xr:revisionPtr revIDLastSave="0" documentId="8_{65BA02B3-E390-4B8B-8246-D2E9D084DEAB}" xr6:coauthVersionLast="36" xr6:coauthVersionMax="36" xr10:uidLastSave="{00000000-0000-0000-0000-000000000000}"/>
  <bookViews>
    <workbookView xWindow="0" yWindow="0" windowWidth="23040" windowHeight="9060" xr2:uid="{EB294817-4492-4CCE-9E71-557B7032F321}"/>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E33" i="1"/>
  <c r="G31" i="1"/>
  <c r="E31" i="1"/>
  <c r="G29" i="1"/>
  <c r="E29" i="1"/>
  <c r="G27" i="1"/>
  <c r="E27" i="1"/>
  <c r="G25" i="1"/>
  <c r="E25" i="1"/>
  <c r="M7" i="1"/>
</calcChain>
</file>

<file path=xl/sharedStrings.xml><?xml version="1.0" encoding="utf-8"?>
<sst xmlns="http://schemas.openxmlformats.org/spreadsheetml/2006/main" count="37" uniqueCount="36">
  <si>
    <t>Nombre de la Entidad:</t>
  </si>
  <si>
    <t>GOBERANCION DEL MAGDALENA</t>
  </si>
  <si>
    <t>Periodo Evaluado:</t>
  </si>
  <si>
    <t>01-01-2024  AL 30-06-2024</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</si>
  <si>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</si>
  <si>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</si>
  <si>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</si>
  <si>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</si>
  <si>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Todos los componentes del modelo integrado de control interno meci se encuentran en ejecución y buscando la optimización del proceso, la entidad cuenta con una política de riesgos a la que le falta tiempo de apropiación y mayor sensibilización  </t>
  </si>
  <si>
    <t>¿Es efectivo el sistema de control interno para los objetivos evaluados? (Si/No) (Justifique su respuesta):</t>
  </si>
  <si>
    <t>Si</t>
  </si>
  <si>
    <t>El sistema de control Interno en la entidad es efectivo, se encuentra establecido en todos los niveles de la Administracion y va intrinsico a las funciones que se desmpeñan a diario</t>
  </si>
  <si>
    <t>La entidad cuenta dentro de su Sistema de Control Interno, con una institucionalidad (Líneas de defensa)  que le permita la toma de decisiones frente al control (Si/No) (Justifique su respuesta):</t>
  </si>
  <si>
    <t>si cuenta con el ezquema de las lineas de defensa sin embargo se deben apropiar mas del rol que desempeña cada una en la entidad</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</si>
  <si>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</si>
  <si>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</si>
  <si>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</si>
  <si>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</si>
  <si>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</si>
  <si>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</si>
  <si>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</si>
  <si>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</si>
  <si>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La entidad evalúa las conductas asociadas o valores y principios del servicio público a través del instrumentos para la evaluación de desempeño en lo concerniente a las conductas comportamentales la entidad da tratamiento al incumplimiento de las normas de conducta y ética atraves de la Oficina o grupo interno de control disciplinario o quien haga sus veces, En el área de talento humano la alta dirección y el comité  institucional de coordinación de control interno de manera articulada,  cada uno en cumplimiento de sus competencias han definido lineamientos en las siguientes materias Gestión del riesgo (o política institucional de riesgos) Comunicaciones (internas y externas), Estatuto de auditoría Anticorrupción (fraude y corrupción) El comité institucional de coordinación de control interno Ha aprobado el plan anual de auditoría, presentado por parte del jefe de control interno o quien haga sus veces ha revisado la exposición de la entidad a los riesgos de corrupción y fraude,  se cuenta con una  línea de denuncias,  se verifican el cumplimiento de los lineamientos establecidos para la gestión del riesgo (política de administración de riesgos) con énfasis en los de fraude y corrupción,  el objetivo y alcance del plan anual  de auditoría presentado esté alineado con la planeación estratégica de la entidad,  El plan de auditoría está basado en los riesgos es decir se centra en procesos programas o proyectos críticos de éxito,  El plan de auditoría evidencia cuáles son  los aspectos susceptibles de ser auditados (universo de auditoría) y prioriza los más importantes para cada vigencia El plan de auditoría evidencia el tiempo en el cual se llevará a cabo la auditoría para el total de aspectos susceptibles de ser auditados  en la entidad </t>
  </si>
  <si>
    <t>Se cuenta con espacios de participación para todo el personal donde son escuchados por el representante legal y la alta dirección, El representante legal y la alta dirección participan en las actividades de socialización de los valores y principios del servicio público código de integridad E lrepresentante legal y la alta dirección evalúan el cumplimiento de los valores y principios del servicio público código de integridad en los comités o consejo internos Se cuenta con un canal de comunicación directo donde todos los servidores pueden dar a conocer sus opiniones y/o denuncias como resultado de la evaluación del clima laboral se toman las medidas para su mejora El jefe de control interno de la entidad o quien hace sus veces en el marco de sus roles y en desarrollo de su Plan anual de auditorías Evalúa el direccionamiento estratégico y alerta oportunamente sobre cambios actuales o potenciales que puedan afectar el cumplimiento de los objetivos de la entidad hace seguimiento a la propiación de los valores y principios del servicio público.</t>
  </si>
  <si>
    <t>Evaluación de riesgos</t>
  </si>
  <si>
    <t xml:space="preserve">
El comité institucional de coordinación de control interno contempla  la divulgación e implementación de la política de administración del riesgo monitorea el cumplimiento de la política de administración de riesgos de la entidad Promueve la identificación y análisis del riesgo desde el direccionamiento o planeación estratégica, monitorea los cambios en el entorno (interno y externo) que puedan afectar la efectividad del SCI monitorea el estado de los riesgos aceptados (apetito por el riesgo )con el fin de identificar cambios sustantivos que afecten el funcionamiento de la entidad monitorea el seguimiento a la gestión del riesgo por parte de las instancias responsables fomenta la promoción de los espacios para capacitar a los  líderes de los procesos y sus equipos de trabajos sobre la metodología de gestión del riesgo  Los líderes de los programas proyectos o procesos de la entidad  en coordinación con sus equipos de trabajo Identifican los factores de riesgo (cambios del entorno interno o externo) de los de los procesos programas o proyectos a su cargo Identifican riesgos para los procesos proyecto o programa a su cargo Identifican los procesos susceptibles de posibles actos de corrupción definen responsables para el seguimiento y monitoreo de los riesgos determinan la probabilidad de ocurrencia de los riesgos  sus consecuencias e impactos (riesgo inherente)  establecen las acciones para mejorar los controles existentes o crear nuevos controles definen el responsable del seguimiento a los riesgos para cada proceso proyecto o programa a su cargo realizan el seguimiento a los riesgos y lo documenta gestionan los riesgos teniendo en 
</t>
  </si>
  <si>
    <t>El comité institucional de coordinación de control interno fomenta la divulgación e implementación de la política de administración del riesgo monitorea el cumplimiento de la políticas en la entidad, Promueve la identificación y análisis del riesgo desde el direccionamiento o planeación estratégica se monitorean los cambios en el entorno (interno y externo) que puedan afectar la efectividad del SCI  se monitorean el estado de los riesgos aceptados. se realiza seguimiento de las acciones de mejora en los mapas de riesgos cada cuatro meses, se hacen recomendaciones.</t>
  </si>
  <si>
    <t>Actividades de control</t>
  </si>
  <si>
    <t>Los controles establecidos en los mapas de riesgos le han permitido a la entidad mitigar la materialización de riesgos de corrupción financieros contractuales administrativos, judiciales, de seguridad y privacidad en la información, asociados a la prestación del servicio o atención al ciudadano, los líderes de los programas proyectos o procesos de la entidad en coordinación con sus equipos de trabajo designan personas competentes y con autoridad suficiente para desarrollar las  actividades de control de riesgos los mapas de riesgos contienen los riesgos con mayor impacto contienen los riesgos relacionados con posibles actos de corrupción cuentan con el monitoreo o seguimiento de acuerdo con la periodicidad  establecida en la política de administración del riesgos se actualizan de acuerdo con los resultados del monitoreo o seguimiento. La gestión del riesgo en la entidad, ha permitido evitar la materialización de los riesgos controlar los puntos críticos de éxito diseñar controles adecuados ejecutarlos controles de acuerdo con su diseño garantizar de forma razonable el cumplimiento de los objetivos de los procesos.</t>
  </si>
  <si>
    <t>Los controles establecidos en los mapas de riesgos le han permitido a la entidad mitigar la materialización de los riesgos de corrupcion financieros contractuales  administrativos judiciales de seguridad y privacidad en la informacion asociados a la prestación del servicio o atención al ciudadano, Los líderes de los programas proyectos o procesos de la entidd en coordinación con sus equipos de trabajo designan personas competentes y con autoridad suficiente para desarrollar las actividades de control.</t>
  </si>
  <si>
    <t>Información y comunicación</t>
  </si>
  <si>
    <t>La alta dirección de la entidad asegura que dentro de los procesos de información y comunicación interna y externas se establezca mecanismos claros de comunicación para facilitar el ejercicio de control interno los líderes de los programas proyectos o procesos de la entidad en coordinación con sus equipos de trabajo utilizan los mecanismos de comunicación definidos por la entidad para interactuar con los grupos de valor y entes de control. Los cargos que        lideran de manera transversal temas estratégicos de gestión tales como jefes de planeación financieros contratación   servicio al ciudadano líderes de otros sistemas de gestión comités de riesgos comunican a la alta dirección y a los distintos niveles de la entidad los eventos en materia de información comunicación que afectan el funcionamiento del control interno</t>
  </si>
  <si>
    <t>El jefe de control Interno de la entidad en el marco de sus roles  y en desarrollo de su Plan anual de auditorías  evalúa la efectividad de los mecanismos de información interna y externa así como la disponibilidad,confiabilidad,integridad y seguridad de la misma recomienda mejoras a los controles en materia de información y comunicación evalúa la oportunidad, integralidad, y coherencia de la información suministrada por parte de los líderes de procesos con destino a los organismo de control</t>
  </si>
  <si>
    <t xml:space="preserve">Monitoreo </t>
  </si>
  <si>
    <t xml:space="preserve">La alta dirección de la entidad a prueba el Plan Anual de Auditoría propuesto por el jefe de control interno o quien haga sus veces,  frente al plan anual de auditoría aprobado por el comité institucional de coordinación de control interno se desarrollan las siguientes acciones se hacen seguimientos periódicos se analizan los resultados de los informes presentados por parte del jefe de control interno o quien haga sus veces se toman acciones de mejora acorde con los resultados presentados se monitorean las acciones de mejora        establecidas se evalúa al final de la vigencia el nivel de cumplimiento del plan anual de auditorias e contempla la auditoría al modelo de seguridad y privacidad de la información (MSPI) se contempla auditorías de accesibilidad web conforme al norma técnica NTC5854.
Los líderes de los programas proyectos o procesos de la entidad en coordinación con sus equipos de trabajo hacen seguimiento a los riesgos y controles de sus procesos programas o proyectos a cargo.  Los cargos que lideran de manera transversal temas estratégicos de gestión tales como jefes de planeación financieros contratación servicio al ciudadano líderes de otros sistemas de gestión comités de riesgos entre otros verifican que las acciones de mejora respondan a las observaciones de los entes de control y los seguimientos efectuados por la entidad. Los informes de los seguimientos y/o 
auditorías efectuadas por el jefe de control interno. Los planes de mejora de la entidad han sido eficaces para contribuir al logro de los objetivos y metas i institucionales mejorar la gestión por procesos promover una gestión transparente que mitigue los riesgos de corrupción y mejorar la gestión del riesgo.
</t>
  </si>
  <si>
    <t>La alta dirección de la entidad aprueba el Plan Anual de Auditoría propuesto por el jefe de control interno o quien haga sus veces frente al plan anual de auditoría aprobado por el comité institucional de coordinación de control interno  se hacen seguimientos periódicos se analizan los resultados de los informes presentados por parte del jefe de control interno o quien haga sus veces se toman acciones de mejora acorde con los resultados presentados se monitorean las acciones de mejora establecidas se evalúa al final de la vigencia el nivel de cumplimiento del plan anual de auditorias.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</si>
</sst>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22"/>
      <name val="Arial"/>
      <family val="2"/>
    </font>
    <font>
      <sz val="2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4"/>
      <name val="Arial"/>
      <family val="2"/>
    </font>
    <font>
      <sz val="12"/>
      <name val="Arial"/>
      <family val="2"/>
    </font>
    <font>
      <sz val="10"/>
      <name val="Arial"/>
      <family val="2"/>
    </font>
    <font>
      <sz val="14"/>
      <color theme="1"/>
      <name val="Arial"/>
      <family val="2"/>
    </font>
    <font>
      <b/>
      <i/>
      <sz val="10"/>
      <name val="Arial"/>
      <family val="2"/>
    </font>
    <font>
      <b/>
      <i/>
      <sz val="10"/>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44">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2" fillId="2" borderId="8" xfId="0" applyFont="1" applyFill="1" applyBorder="1" applyAlignment="1" applyProtection="1">
      <alignment horizontal="center"/>
      <protection locked="0"/>
    </xf>
    <xf numFmtId="0" fontId="2" fillId="2" borderId="0" xfId="0" applyFont="1" applyFill="1" applyBorder="1" applyAlignment="1">
      <alignment horizontal="center"/>
    </xf>
    <xf numFmtId="0" fontId="0" fillId="2" borderId="9" xfId="0" applyFill="1" applyBorder="1"/>
    <xf numFmtId="0" fontId="1" fillId="3" borderId="10" xfId="0" applyFont="1" applyFill="1" applyBorder="1" applyAlignment="1">
      <alignment horizontal="center" vertical="center" wrapText="1"/>
    </xf>
    <xf numFmtId="0" fontId="2" fillId="2" borderId="11" xfId="0" applyFont="1" applyFill="1" applyBorder="1" applyAlignment="1" applyProtection="1">
      <alignment horizontal="center"/>
      <protection locked="0"/>
    </xf>
    <xf numFmtId="0" fontId="2" fillId="2" borderId="12" xfId="0" applyFont="1" applyFill="1" applyBorder="1" applyAlignment="1" applyProtection="1">
      <alignment horizontal="center"/>
      <protection locked="0"/>
    </xf>
    <xf numFmtId="0" fontId="2" fillId="2" borderId="13" xfId="0" applyFont="1" applyFill="1" applyBorder="1" applyAlignment="1" applyProtection="1">
      <alignment horizontal="center"/>
      <protection locked="0"/>
    </xf>
    <xf numFmtId="0" fontId="1" fillId="3" borderId="14" xfId="0" applyFont="1" applyFill="1" applyBorder="1" applyAlignment="1">
      <alignment horizontal="center" vertical="center"/>
    </xf>
    <xf numFmtId="164" fontId="2" fillId="2" borderId="15" xfId="0" applyNumberFormat="1" applyFont="1" applyFill="1" applyBorder="1" applyAlignment="1" applyProtection="1">
      <alignment horizontal="center"/>
      <protection locked="0"/>
    </xf>
    <xf numFmtId="164" fontId="2" fillId="2" borderId="16" xfId="0" applyNumberFormat="1" applyFont="1" applyFill="1" applyBorder="1" applyAlignment="1" applyProtection="1">
      <alignment horizontal="center"/>
      <protection locked="0"/>
    </xf>
    <xf numFmtId="164" fontId="2" fillId="2" borderId="17" xfId="0" applyNumberFormat="1" applyFont="1" applyFill="1" applyBorder="1" applyAlignment="1" applyProtection="1">
      <alignment horizontal="center"/>
      <protection locked="0"/>
    </xf>
    <xf numFmtId="164" fontId="2" fillId="2" borderId="0" xfId="0" applyNumberFormat="1" applyFont="1" applyFill="1" applyBorder="1" applyAlignment="1">
      <alignment horizontal="center"/>
    </xf>
    <xf numFmtId="0" fontId="3" fillId="2" borderId="0" xfId="0" applyFont="1" applyFill="1" applyBorder="1" applyAlignment="1">
      <alignment vertical="center"/>
    </xf>
    <xf numFmtId="0" fontId="4" fillId="3" borderId="18"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20" xfId="0" applyFont="1" applyFill="1" applyBorder="1" applyAlignment="1">
      <alignment horizontal="center" vertical="center" wrapText="1"/>
    </xf>
    <xf numFmtId="9" fontId="5" fillId="4" borderId="21" xfId="0" applyNumberFormat="1" applyFont="1" applyFill="1" applyBorder="1" applyAlignment="1" applyProtection="1">
      <alignment horizontal="center" vertical="center"/>
      <protection hidden="1"/>
    </xf>
    <xf numFmtId="0" fontId="6" fillId="2" borderId="0" xfId="0" applyFont="1" applyFill="1" applyBorder="1" applyAlignment="1">
      <alignment horizontal="center" vertical="center"/>
    </xf>
    <xf numFmtId="0" fontId="7" fillId="2" borderId="0" xfId="0" applyFont="1" applyFill="1" applyBorder="1"/>
    <xf numFmtId="0" fontId="4" fillId="3" borderId="22" xfId="0" applyFont="1" applyFill="1" applyBorder="1" applyAlignment="1">
      <alignment horizontal="center" vertical="center"/>
    </xf>
    <xf numFmtId="0" fontId="4" fillId="3" borderId="23" xfId="0" applyFont="1" applyFill="1" applyBorder="1" applyAlignment="1">
      <alignment horizontal="center" vertical="center"/>
    </xf>
    <xf numFmtId="0" fontId="4" fillId="3" borderId="24" xfId="0" applyFont="1" applyFill="1" applyBorder="1" applyAlignment="1">
      <alignment horizontal="center" vertical="center"/>
    </xf>
    <xf numFmtId="0" fontId="4" fillId="2" borderId="0"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0" xfId="0" applyFont="1" applyFill="1" applyBorder="1" applyAlignment="1">
      <alignment horizontal="center" vertical="center"/>
    </xf>
    <xf numFmtId="49" fontId="9" fillId="2" borderId="25" xfId="0" applyNumberFormat="1" applyFont="1" applyFill="1" applyBorder="1" applyAlignment="1">
      <alignment horizontal="left" vertical="center" wrapText="1"/>
    </xf>
    <xf numFmtId="49" fontId="9" fillId="2" borderId="26" xfId="0" applyNumberFormat="1" applyFont="1" applyFill="1" applyBorder="1" applyAlignment="1">
      <alignment horizontal="left" vertical="center" wrapText="1"/>
    </xf>
    <xf numFmtId="49" fontId="10" fillId="2" borderId="27" xfId="0" applyNumberFormat="1" applyFont="1" applyFill="1" applyBorder="1" applyAlignment="1" applyProtection="1">
      <alignment horizontal="center" vertical="center" wrapText="1"/>
      <protection locked="0"/>
    </xf>
    <xf numFmtId="49" fontId="11" fillId="2" borderId="28" xfId="0" applyNumberFormat="1" applyFont="1" applyFill="1" applyBorder="1" applyAlignment="1" applyProtection="1">
      <alignment horizontal="center" vertical="top" wrapText="1"/>
      <protection locked="0"/>
    </xf>
    <xf numFmtId="49" fontId="11" fillId="2" borderId="29" xfId="0" applyNumberFormat="1" applyFont="1" applyFill="1" applyBorder="1" applyAlignment="1" applyProtection="1">
      <alignment horizontal="center" vertical="top" wrapText="1"/>
      <protection locked="0"/>
    </xf>
    <xf numFmtId="49" fontId="11" fillId="2" borderId="30" xfId="0" applyNumberFormat="1" applyFont="1" applyFill="1" applyBorder="1" applyAlignment="1" applyProtection="1">
      <alignment horizontal="center" vertical="top" wrapText="1"/>
      <protection locked="0"/>
    </xf>
    <xf numFmtId="49" fontId="0" fillId="2" borderId="0" xfId="0" applyNumberFormat="1" applyFill="1" applyBorder="1" applyAlignment="1">
      <alignment horizontal="left" vertical="top" wrapText="1"/>
    </xf>
    <xf numFmtId="49" fontId="12" fillId="2" borderId="31" xfId="0" applyNumberFormat="1" applyFont="1" applyFill="1" applyBorder="1" applyAlignment="1" applyProtection="1">
      <alignment horizontal="center" vertical="top" wrapText="1"/>
      <protection locked="0"/>
    </xf>
    <xf numFmtId="49" fontId="12" fillId="2" borderId="32" xfId="0" applyNumberFormat="1" applyFont="1" applyFill="1" applyBorder="1" applyAlignment="1" applyProtection="1">
      <alignment horizontal="center" vertical="top" wrapText="1"/>
      <protection locked="0"/>
    </xf>
    <xf numFmtId="49" fontId="12" fillId="2" borderId="33" xfId="0" applyNumberFormat="1" applyFont="1" applyFill="1" applyBorder="1" applyAlignment="1" applyProtection="1">
      <alignment horizontal="center" vertical="top" wrapText="1"/>
      <protection locked="0"/>
    </xf>
    <xf numFmtId="49" fontId="9" fillId="2" borderId="34" xfId="0" applyNumberFormat="1" applyFont="1" applyFill="1" applyBorder="1" applyAlignment="1">
      <alignment horizontal="left" vertical="center" wrapText="1"/>
    </xf>
    <xf numFmtId="49" fontId="9" fillId="2" borderId="35" xfId="0" applyNumberFormat="1" applyFont="1" applyFill="1" applyBorder="1" applyAlignment="1">
      <alignment horizontal="left" vertical="center" wrapText="1"/>
    </xf>
    <xf numFmtId="0" fontId="13" fillId="2" borderId="0" xfId="0" applyFont="1" applyFill="1" applyBorder="1" applyAlignment="1">
      <alignment wrapText="1"/>
    </xf>
    <xf numFmtId="0" fontId="4" fillId="5" borderId="3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4" fillId="5" borderId="36" xfId="0" applyFont="1" applyFill="1" applyBorder="1" applyAlignment="1">
      <alignment horizontal="center" vertical="center" wrapText="1"/>
    </xf>
    <xf numFmtId="0" fontId="14" fillId="5" borderId="21"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2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8" xfId="0" applyBorder="1"/>
    <xf numFmtId="0" fontId="4" fillId="6" borderId="14" xfId="0" applyFont="1" applyFill="1" applyBorder="1" applyAlignment="1">
      <alignment horizontal="center" vertical="center" wrapText="1"/>
    </xf>
    <xf numFmtId="0" fontId="14" fillId="0" borderId="0" xfId="0" applyFont="1" applyFill="1" applyBorder="1" applyAlignment="1">
      <alignment vertical="center"/>
    </xf>
    <xf numFmtId="0" fontId="8" fillId="0" borderId="14" xfId="0" applyFont="1" applyFill="1" applyBorder="1" applyAlignment="1" applyProtection="1">
      <alignment horizontal="center" vertical="center"/>
      <protection hidden="1"/>
    </xf>
    <xf numFmtId="9" fontId="8" fillId="0" borderId="0" xfId="0" applyNumberFormat="1" applyFont="1" applyFill="1" applyBorder="1" applyAlignment="1">
      <alignment vertical="center"/>
    </xf>
    <xf numFmtId="9" fontId="18" fillId="7" borderId="14" xfId="0" applyNumberFormat="1" applyFont="1" applyFill="1" applyBorder="1" applyAlignment="1" applyProtection="1">
      <alignment horizontal="center" vertical="center"/>
      <protection hidden="1"/>
    </xf>
    <xf numFmtId="0" fontId="19" fillId="0" borderId="39" xfId="0" applyFont="1" applyFill="1" applyBorder="1" applyAlignment="1" applyProtection="1">
      <alignment vertical="center" wrapText="1"/>
      <protection locked="0"/>
    </xf>
    <xf numFmtId="0" fontId="8" fillId="0" borderId="0" xfId="0" applyFont="1" applyFill="1" applyBorder="1" applyAlignment="1">
      <alignment vertical="center"/>
    </xf>
    <xf numFmtId="9" fontId="18" fillId="7" borderId="14" xfId="0" applyNumberFormat="1" applyFont="1" applyFill="1" applyBorder="1" applyAlignment="1" applyProtection="1">
      <alignment horizontal="center" vertical="center"/>
      <protection locked="0"/>
    </xf>
    <xf numFmtId="0" fontId="8" fillId="0" borderId="17" xfId="0" applyFont="1" applyFill="1" applyBorder="1" applyAlignment="1">
      <alignment vertical="center"/>
    </xf>
    <xf numFmtId="0" fontId="8" fillId="0" borderId="0" xfId="0" applyFont="1" applyFill="1" applyBorder="1" applyAlignment="1">
      <alignment horizontal="left" vertical="center"/>
    </xf>
    <xf numFmtId="9" fontId="20" fillId="0" borderId="14" xfId="0" applyNumberFormat="1" applyFont="1" applyFill="1" applyBorder="1" applyAlignment="1" applyProtection="1">
      <alignment horizontal="center" vertical="center"/>
      <protection locked="0"/>
    </xf>
    <xf numFmtId="0" fontId="8" fillId="2" borderId="9" xfId="0" applyFont="1" applyFill="1" applyBorder="1" applyAlignment="1">
      <alignment vertical="center"/>
    </xf>
    <xf numFmtId="0" fontId="8"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14" xfId="0" applyBorder="1"/>
    <xf numFmtId="0" fontId="0" fillId="0" borderId="39" xfId="0" applyBorder="1"/>
    <xf numFmtId="0" fontId="0" fillId="0" borderId="0" xfId="0" applyBorder="1" applyAlignment="1">
      <alignment horizontal="left"/>
    </xf>
    <xf numFmtId="0" fontId="21" fillId="0" borderId="14" xfId="0" applyFont="1" applyBorder="1" applyAlignment="1">
      <alignment horizontal="left"/>
    </xf>
    <xf numFmtId="0" fontId="4" fillId="8" borderId="14" xfId="0" applyFont="1" applyFill="1" applyBorder="1" applyAlignment="1">
      <alignment horizontal="center" vertical="center" wrapText="1"/>
    </xf>
    <xf numFmtId="0" fontId="22" fillId="0" borderId="39" xfId="0" applyFont="1" applyBorder="1" applyAlignment="1" applyProtection="1">
      <alignment wrapText="1"/>
      <protection locked="0"/>
    </xf>
    <xf numFmtId="0" fontId="0" fillId="0" borderId="17" xfId="0" applyBorder="1"/>
    <xf numFmtId="0" fontId="4" fillId="3" borderId="14"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10" borderId="14" xfId="0" applyFont="1" applyFill="1" applyBorder="1" applyAlignment="1">
      <alignment horizontal="center" vertical="center" wrapText="1"/>
    </xf>
    <xf numFmtId="0" fontId="22" fillId="0" borderId="40" xfId="0" applyFont="1" applyBorder="1" applyAlignment="1" applyProtection="1">
      <alignment wrapText="1"/>
      <protection locked="0"/>
    </xf>
    <xf numFmtId="0" fontId="14" fillId="2" borderId="0" xfId="0" applyFont="1" applyFill="1" applyBorder="1" applyAlignment="1">
      <alignment vertical="center"/>
    </xf>
    <xf numFmtId="0" fontId="8" fillId="2" borderId="0" xfId="0" applyFont="1" applyFill="1" applyBorder="1" applyAlignment="1">
      <alignment horizontal="left" vertical="center"/>
    </xf>
    <xf numFmtId="0" fontId="23" fillId="2" borderId="0" xfId="0" applyFont="1" applyFill="1" applyBorder="1" applyAlignment="1">
      <alignment vertical="center"/>
    </xf>
    <xf numFmtId="0" fontId="24" fillId="2" borderId="0" xfId="0" applyFont="1" applyFill="1" applyBorder="1"/>
    <xf numFmtId="0" fontId="0" fillId="2" borderId="41" xfId="0" applyFill="1" applyBorder="1"/>
    <xf numFmtId="0" fontId="0" fillId="2" borderId="42" xfId="0" applyFill="1" applyBorder="1"/>
    <xf numFmtId="0" fontId="0" fillId="2" borderId="43"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10C0B046-9A43-4841-AD42-82FA29DDF377}"/>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sci-parametrizado-final%2031-01-2025%20segundo%20semestre%20de%20202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0.90625</v>
          </cell>
        </row>
        <row r="26">
          <cell r="N26">
            <v>0.86764705882352944</v>
          </cell>
        </row>
        <row r="43">
          <cell r="N43">
            <v>0.875</v>
          </cell>
        </row>
        <row r="55">
          <cell r="N55">
            <v>0.8035714285714286</v>
          </cell>
        </row>
        <row r="69">
          <cell r="N69">
            <v>0.8214285714285714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F1DB9-1D75-4450-B304-C71CB64C7F41}">
  <dimension ref="B1:V38"/>
  <sheetViews>
    <sheetView tabSelected="1" zoomScale="60" zoomScaleNormal="60" workbookViewId="0">
      <selection activeCell="C19" sqref="C19:D19"/>
    </sheetView>
  </sheetViews>
  <sheetFormatPr baseColWidth="10" defaultColWidth="11.44140625" defaultRowHeight="13.2" x14ac:dyDescent="0.25"/>
  <cols>
    <col min="1" max="1" width="3.109375" style="1" customWidth="1"/>
    <col min="2" max="2" width="3.44140625" style="1" customWidth="1"/>
    <col min="3" max="3" width="35.5546875" style="1" customWidth="1"/>
    <col min="4" max="4" width="2.5546875" style="1" customWidth="1"/>
    <col min="5" max="5" width="38.6640625" style="1" customWidth="1"/>
    <col min="6" max="6" width="10.88671875" style="1" customWidth="1"/>
    <col min="7" max="7" width="23.44140625" style="1" customWidth="1"/>
    <col min="8" max="8" width="7.5546875" style="1" customWidth="1"/>
    <col min="9" max="9" width="68.109375" style="1" customWidth="1"/>
    <col min="10" max="10" width="5.88671875" style="1" customWidth="1"/>
    <col min="11" max="11" width="28.109375" style="1" customWidth="1"/>
    <col min="12" max="12" width="4.33203125" style="1" customWidth="1"/>
    <col min="13" max="13" width="78.6640625" style="1" customWidth="1"/>
    <col min="14" max="14" width="5.88671875" style="1" customWidth="1"/>
    <col min="15" max="15" width="24.88671875" style="1" customWidth="1"/>
    <col min="16" max="16" width="7" style="1" customWidth="1"/>
    <col min="17" max="16384" width="11.44140625" style="1"/>
  </cols>
  <sheetData>
    <row r="1" spans="2:16" ht="13.8"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C3" s="6"/>
      <c r="D3" s="6"/>
      <c r="E3" s="7" t="s">
        <v>0</v>
      </c>
      <c r="F3" s="8" t="s">
        <v>1</v>
      </c>
      <c r="G3" s="9"/>
      <c r="H3" s="9"/>
      <c r="I3" s="9"/>
      <c r="J3" s="9"/>
      <c r="K3" s="9"/>
      <c r="L3" s="9"/>
      <c r="M3" s="10"/>
      <c r="N3" s="11"/>
      <c r="O3" s="11"/>
      <c r="P3" s="12"/>
    </row>
    <row r="4" spans="2:16" ht="18" customHeight="1" x14ac:dyDescent="0.25">
      <c r="B4" s="5"/>
      <c r="C4" s="6"/>
      <c r="D4" s="6"/>
      <c r="E4" s="13"/>
      <c r="F4" s="14"/>
      <c r="G4" s="15"/>
      <c r="H4" s="15"/>
      <c r="I4" s="15"/>
      <c r="J4" s="15"/>
      <c r="K4" s="15"/>
      <c r="L4" s="15"/>
      <c r="M4" s="16"/>
      <c r="N4" s="11"/>
      <c r="O4" s="11"/>
      <c r="P4" s="12"/>
    </row>
    <row r="5" spans="2:16" ht="41.25" customHeight="1" x14ac:dyDescent="0.25">
      <c r="B5" s="5"/>
      <c r="C5" s="6"/>
      <c r="D5" s="6"/>
      <c r="E5" s="17" t="s">
        <v>2</v>
      </c>
      <c r="F5" s="18" t="s">
        <v>3</v>
      </c>
      <c r="G5" s="19"/>
      <c r="H5" s="19"/>
      <c r="I5" s="19"/>
      <c r="J5" s="19"/>
      <c r="K5" s="19"/>
      <c r="L5" s="19"/>
      <c r="M5" s="20"/>
      <c r="N5" s="21"/>
      <c r="O5" s="21"/>
      <c r="P5" s="12"/>
    </row>
    <row r="6" spans="2:16" ht="18" customHeight="1" thickBot="1" x14ac:dyDescent="0.3">
      <c r="B6" s="5"/>
      <c r="C6" s="6"/>
      <c r="D6" s="6"/>
      <c r="E6" s="22"/>
      <c r="F6" s="21"/>
      <c r="G6" s="21"/>
      <c r="H6" s="21"/>
      <c r="I6" s="21"/>
      <c r="J6" s="21"/>
      <c r="K6" s="21"/>
      <c r="L6" s="21"/>
      <c r="M6" s="6"/>
      <c r="N6" s="6"/>
      <c r="O6" s="6"/>
      <c r="P6" s="12"/>
    </row>
    <row r="7" spans="2:16" ht="93" customHeight="1" thickBot="1" x14ac:dyDescent="0.3">
      <c r="B7" s="5"/>
      <c r="C7" s="6"/>
      <c r="D7" s="6"/>
      <c r="E7" s="6"/>
      <c r="F7" s="6"/>
      <c r="G7" s="6"/>
      <c r="H7" s="6"/>
      <c r="I7" s="23" t="s">
        <v>4</v>
      </c>
      <c r="J7" s="24"/>
      <c r="K7" s="25"/>
      <c r="L7" s="6"/>
      <c r="M7" s="26">
        <f>+AVERAGE(G25,G27,G29,G31,G33)</f>
        <v>0.85477941176470584</v>
      </c>
      <c r="N7" s="27"/>
      <c r="O7" s="27"/>
      <c r="P7" s="12"/>
    </row>
    <row r="8" spans="2:16" ht="18" customHeight="1" x14ac:dyDescent="0.3">
      <c r="B8" s="5"/>
      <c r="C8" s="6"/>
      <c r="D8" s="6"/>
      <c r="E8" s="6"/>
      <c r="F8" s="6"/>
      <c r="G8" s="6"/>
      <c r="H8" s="6"/>
      <c r="I8" s="6"/>
      <c r="J8" s="6"/>
      <c r="K8" s="6"/>
      <c r="L8" s="6"/>
      <c r="M8" s="28"/>
      <c r="N8" s="28"/>
      <c r="O8" s="28"/>
      <c r="P8" s="12"/>
    </row>
    <row r="9" spans="2:16" ht="18" customHeight="1" x14ac:dyDescent="0.25">
      <c r="B9" s="5"/>
      <c r="C9" s="6"/>
      <c r="D9" s="6"/>
      <c r="E9" s="6"/>
      <c r="F9" s="6"/>
      <c r="G9" s="6"/>
      <c r="H9" s="6"/>
      <c r="I9" s="6"/>
      <c r="J9" s="6"/>
      <c r="K9" s="6"/>
      <c r="L9" s="6"/>
      <c r="M9" s="6"/>
      <c r="N9" s="6"/>
      <c r="O9" s="6"/>
      <c r="P9" s="12"/>
    </row>
    <row r="10" spans="2:16" x14ac:dyDescent="0.25">
      <c r="B10" s="5"/>
      <c r="C10" s="6"/>
      <c r="D10" s="6"/>
      <c r="E10" s="6"/>
      <c r="F10" s="6"/>
      <c r="G10" s="6"/>
      <c r="H10" s="6"/>
      <c r="I10" s="6"/>
      <c r="J10" s="6"/>
      <c r="K10" s="6"/>
      <c r="L10" s="6"/>
      <c r="M10" s="6"/>
      <c r="N10" s="6"/>
      <c r="O10" s="6"/>
      <c r="P10" s="12"/>
    </row>
    <row r="11" spans="2:16" x14ac:dyDescent="0.25">
      <c r="B11" s="5"/>
      <c r="C11" s="6"/>
      <c r="D11" s="6"/>
      <c r="E11" s="6"/>
      <c r="F11" s="6"/>
      <c r="G11" s="6"/>
      <c r="H11" s="6"/>
      <c r="I11" s="6"/>
      <c r="J11" s="6"/>
      <c r="K11" s="6"/>
      <c r="L11" s="6"/>
      <c r="M11" s="6"/>
      <c r="N11" s="6"/>
      <c r="O11" s="6"/>
      <c r="P11" s="12"/>
    </row>
    <row r="12" spans="2:16" x14ac:dyDescent="0.25">
      <c r="B12" s="5"/>
      <c r="C12" s="6"/>
      <c r="D12" s="6"/>
      <c r="E12" s="6"/>
      <c r="F12" s="6"/>
      <c r="G12" s="6"/>
      <c r="H12" s="6"/>
      <c r="I12" s="6"/>
      <c r="J12" s="6"/>
      <c r="K12" s="6"/>
      <c r="L12" s="6"/>
      <c r="M12" s="6"/>
      <c r="N12" s="6"/>
      <c r="O12" s="6"/>
      <c r="P12" s="12"/>
    </row>
    <row r="13" spans="2:16" x14ac:dyDescent="0.25">
      <c r="B13" s="5"/>
      <c r="C13" s="6"/>
      <c r="D13" s="6"/>
      <c r="E13" s="6"/>
      <c r="F13" s="6"/>
      <c r="G13" s="6"/>
      <c r="H13" s="6"/>
      <c r="I13" s="6"/>
      <c r="J13" s="6"/>
      <c r="K13" s="6"/>
      <c r="L13" s="6"/>
      <c r="M13" s="6"/>
      <c r="N13" s="6"/>
      <c r="O13" s="6"/>
      <c r="P13" s="12"/>
    </row>
    <row r="14" spans="2:16" x14ac:dyDescent="0.25">
      <c r="B14" s="5"/>
      <c r="C14" s="6"/>
      <c r="D14" s="6"/>
      <c r="E14" s="6"/>
      <c r="F14" s="6"/>
      <c r="G14" s="6"/>
      <c r="H14" s="6"/>
      <c r="I14" s="6"/>
      <c r="J14" s="6"/>
      <c r="K14" s="6"/>
      <c r="L14" s="6"/>
      <c r="M14" s="6"/>
      <c r="N14" s="6"/>
      <c r="O14" s="6"/>
      <c r="P14" s="12"/>
    </row>
    <row r="15" spans="2:16" x14ac:dyDescent="0.25">
      <c r="B15" s="5"/>
      <c r="C15" s="6"/>
      <c r="D15" s="6"/>
      <c r="E15" s="6"/>
      <c r="F15" s="6"/>
      <c r="G15" s="6"/>
      <c r="H15" s="6"/>
      <c r="I15" s="6"/>
      <c r="J15" s="6"/>
      <c r="K15" s="6"/>
      <c r="L15" s="6"/>
      <c r="M15" s="6"/>
      <c r="N15" s="6"/>
      <c r="O15" s="6"/>
      <c r="P15" s="12"/>
    </row>
    <row r="16" spans="2:16" x14ac:dyDescent="0.25">
      <c r="B16" s="5"/>
      <c r="C16" s="6"/>
      <c r="D16" s="6"/>
      <c r="E16" s="6"/>
      <c r="F16" s="6"/>
      <c r="G16" s="6"/>
      <c r="H16" s="6"/>
      <c r="I16" s="6"/>
      <c r="J16" s="6"/>
      <c r="K16" s="6"/>
      <c r="L16" s="6"/>
      <c r="M16" s="6"/>
      <c r="N16" s="6"/>
      <c r="O16" s="6"/>
      <c r="P16" s="12"/>
    </row>
    <row r="17" spans="2:22" ht="22.8" x14ac:dyDescent="0.25">
      <c r="B17" s="5"/>
      <c r="C17" s="29" t="s">
        <v>5</v>
      </c>
      <c r="D17" s="30"/>
      <c r="E17" s="30"/>
      <c r="F17" s="30"/>
      <c r="G17" s="30"/>
      <c r="H17" s="30"/>
      <c r="I17" s="30"/>
      <c r="J17" s="30"/>
      <c r="K17" s="30"/>
      <c r="L17" s="30"/>
      <c r="M17" s="31"/>
      <c r="N17" s="32"/>
      <c r="O17" s="32"/>
      <c r="P17" s="12"/>
    </row>
    <row r="18" spans="2:22" ht="15.75" customHeight="1" x14ac:dyDescent="0.25">
      <c r="B18" s="5"/>
      <c r="C18" s="33"/>
      <c r="D18" s="33"/>
      <c r="E18" s="33"/>
      <c r="F18" s="33"/>
      <c r="G18" s="33"/>
      <c r="H18" s="33"/>
      <c r="I18" s="33"/>
      <c r="J18" s="33"/>
      <c r="K18" s="33"/>
      <c r="L18" s="33"/>
      <c r="M18" s="33"/>
      <c r="N18" s="34"/>
      <c r="O18" s="34"/>
      <c r="P18" s="12"/>
    </row>
    <row r="19" spans="2:22" ht="141.75" customHeight="1" x14ac:dyDescent="0.25">
      <c r="B19" s="5"/>
      <c r="C19" s="35" t="s">
        <v>6</v>
      </c>
      <c r="D19" s="36"/>
      <c r="E19" s="37" t="s">
        <v>7</v>
      </c>
      <c r="F19" s="38" t="s">
        <v>8</v>
      </c>
      <c r="G19" s="39"/>
      <c r="H19" s="39"/>
      <c r="I19" s="39"/>
      <c r="J19" s="39"/>
      <c r="K19" s="39"/>
      <c r="L19" s="39"/>
      <c r="M19" s="40"/>
      <c r="N19" s="41"/>
      <c r="O19" s="41"/>
      <c r="P19" s="12"/>
    </row>
    <row r="20" spans="2:22" ht="105.75" customHeight="1" x14ac:dyDescent="0.25">
      <c r="B20" s="5"/>
      <c r="C20" s="35" t="s">
        <v>9</v>
      </c>
      <c r="D20" s="36"/>
      <c r="E20" s="37" t="s">
        <v>10</v>
      </c>
      <c r="F20" s="42" t="s">
        <v>11</v>
      </c>
      <c r="G20" s="43"/>
      <c r="H20" s="43"/>
      <c r="I20" s="43"/>
      <c r="J20" s="43"/>
      <c r="K20" s="43"/>
      <c r="L20" s="43"/>
      <c r="M20" s="44"/>
      <c r="N20" s="41"/>
      <c r="O20" s="41"/>
      <c r="P20" s="12"/>
    </row>
    <row r="21" spans="2:22" ht="143.25" customHeight="1" x14ac:dyDescent="0.25">
      <c r="B21" s="5"/>
      <c r="C21" s="45" t="s">
        <v>12</v>
      </c>
      <c r="D21" s="46"/>
      <c r="E21" s="37" t="s">
        <v>10</v>
      </c>
      <c r="F21" s="42" t="s">
        <v>13</v>
      </c>
      <c r="G21" s="43"/>
      <c r="H21" s="43"/>
      <c r="I21" s="43"/>
      <c r="J21" s="43"/>
      <c r="K21" s="43"/>
      <c r="L21" s="43"/>
      <c r="M21" s="44"/>
      <c r="N21" s="41"/>
      <c r="O21" s="41"/>
      <c r="P21" s="12"/>
    </row>
    <row r="22" spans="2:22" ht="66" customHeight="1" thickBot="1" x14ac:dyDescent="0.3">
      <c r="B22" s="5"/>
      <c r="C22" s="6"/>
      <c r="D22" s="6"/>
      <c r="E22" s="6"/>
      <c r="F22" s="6"/>
      <c r="G22" s="47"/>
      <c r="H22" s="6"/>
      <c r="I22" s="6"/>
      <c r="J22" s="6"/>
      <c r="K22" s="6"/>
      <c r="L22" s="6"/>
      <c r="M22" s="6"/>
      <c r="N22" s="6"/>
      <c r="O22" s="6"/>
      <c r="P22" s="12"/>
    </row>
    <row r="23" spans="2:22" ht="102.75" customHeight="1" thickBot="1" x14ac:dyDescent="0.3">
      <c r="B23" s="5"/>
      <c r="C23" s="48" t="s">
        <v>14</v>
      </c>
      <c r="D23" s="49"/>
      <c r="E23" s="50" t="s">
        <v>15</v>
      </c>
      <c r="F23" s="49"/>
      <c r="G23" s="50" t="s">
        <v>16</v>
      </c>
      <c r="H23" s="49"/>
      <c r="I23" s="51" t="s">
        <v>17</v>
      </c>
      <c r="J23" s="52"/>
      <c r="K23" s="53" t="s">
        <v>18</v>
      </c>
      <c r="L23" s="52"/>
      <c r="M23" s="54" t="s">
        <v>19</v>
      </c>
      <c r="N23" s="52"/>
      <c r="O23" s="55" t="s">
        <v>20</v>
      </c>
      <c r="P23" s="12"/>
      <c r="Q23" s="56"/>
    </row>
    <row r="24" spans="2:22" ht="6.75" customHeight="1" x14ac:dyDescent="0.4">
      <c r="B24" s="5"/>
      <c r="C24" s="57"/>
      <c r="D24" s="58"/>
      <c r="E24" s="58"/>
      <c r="F24" s="58"/>
      <c r="G24" s="58"/>
      <c r="H24" s="58"/>
      <c r="I24" s="59"/>
      <c r="J24" s="58"/>
      <c r="K24" s="59"/>
      <c r="L24" s="58"/>
      <c r="M24" s="58"/>
      <c r="N24" s="58"/>
      <c r="O24" s="58"/>
      <c r="P24" s="12"/>
    </row>
    <row r="25" spans="2:22" ht="179.25" customHeight="1" x14ac:dyDescent="0.25">
      <c r="B25" s="5"/>
      <c r="C25" s="60" t="s">
        <v>21</v>
      </c>
      <c r="D25" s="61"/>
      <c r="E25" s="62" t="str">
        <f>+IF([1]Hoja1!$N$2&gt;=0.5,"Si","No")</f>
        <v>Si</v>
      </c>
      <c r="F25" s="63"/>
      <c r="G25" s="64">
        <f>+[1]Hoja1!N2</f>
        <v>0.90625</v>
      </c>
      <c r="H25" s="63"/>
      <c r="I25" s="65" t="s">
        <v>22</v>
      </c>
      <c r="J25" s="66"/>
      <c r="K25" s="67">
        <v>0.85</v>
      </c>
      <c r="L25" s="68"/>
      <c r="M25" s="65" t="s">
        <v>23</v>
      </c>
      <c r="N25" s="69"/>
      <c r="O25" s="70">
        <v>0.01</v>
      </c>
      <c r="P25" s="71"/>
      <c r="Q25" s="72"/>
      <c r="R25" s="72"/>
      <c r="S25" s="72"/>
      <c r="T25" s="72"/>
      <c r="U25" s="72"/>
      <c r="V25" s="72"/>
    </row>
    <row r="26" spans="2:22" ht="6.75" customHeight="1" x14ac:dyDescent="0.4">
      <c r="B26" s="5"/>
      <c r="C26" s="57"/>
      <c r="D26" s="73"/>
      <c r="E26" s="74"/>
      <c r="F26" s="58"/>
      <c r="G26" s="75"/>
      <c r="H26" s="58"/>
      <c r="I26" s="76"/>
      <c r="J26" s="58"/>
      <c r="K26" s="59"/>
      <c r="L26" s="58"/>
      <c r="M26" s="77"/>
      <c r="N26" s="77"/>
      <c r="O26" s="78"/>
      <c r="P26" s="12"/>
    </row>
    <row r="27" spans="2:22" ht="128.25" customHeight="1" x14ac:dyDescent="0.3">
      <c r="B27" s="5"/>
      <c r="C27" s="79" t="s">
        <v>24</v>
      </c>
      <c r="D27" s="61"/>
      <c r="E27" s="62" t="str">
        <f>+IF([1]Hoja1!$N$26&gt;=0.5,"Si","No")</f>
        <v>Si</v>
      </c>
      <c r="F27" s="58"/>
      <c r="G27" s="64">
        <f>+[1]Hoja1!N26</f>
        <v>0.86764705882352944</v>
      </c>
      <c r="H27" s="58"/>
      <c r="I27" s="80" t="s">
        <v>25</v>
      </c>
      <c r="J27" s="58"/>
      <c r="K27" s="67">
        <v>0.74</v>
      </c>
      <c r="L27" s="81"/>
      <c r="M27" s="80" t="s">
        <v>26</v>
      </c>
      <c r="N27" s="69"/>
      <c r="O27" s="70">
        <v>0.25</v>
      </c>
      <c r="P27" s="12"/>
    </row>
    <row r="28" spans="2:22" ht="6.75" customHeight="1" x14ac:dyDescent="0.4">
      <c r="B28" s="5"/>
      <c r="C28" s="57"/>
      <c r="D28" s="73"/>
      <c r="E28" s="74"/>
      <c r="F28" s="58"/>
      <c r="G28" s="75"/>
      <c r="H28" s="58"/>
      <c r="I28" s="76"/>
      <c r="J28" s="58"/>
      <c r="K28" s="59"/>
      <c r="L28" s="58"/>
      <c r="M28" s="77"/>
      <c r="N28" s="77"/>
      <c r="O28" s="78"/>
      <c r="P28" s="12"/>
    </row>
    <row r="29" spans="2:22" ht="64.5" customHeight="1" x14ac:dyDescent="0.3">
      <c r="B29" s="5"/>
      <c r="C29" s="82" t="s">
        <v>27</v>
      </c>
      <c r="D29" s="61"/>
      <c r="E29" s="62" t="str">
        <f>+IF([1]Hoja1!$N$43&gt;=0.5,"Si","No")</f>
        <v>Si</v>
      </c>
      <c r="F29" s="58"/>
      <c r="G29" s="64">
        <f>+[1]Hoja1!N43</f>
        <v>0.875</v>
      </c>
      <c r="H29" s="58"/>
      <c r="I29" s="80" t="s">
        <v>28</v>
      </c>
      <c r="J29" s="58"/>
      <c r="K29" s="67">
        <v>0.79</v>
      </c>
      <c r="L29" s="81"/>
      <c r="M29" s="80" t="s">
        <v>29</v>
      </c>
      <c r="N29" s="69"/>
      <c r="O29" s="70">
        <v>-0.23</v>
      </c>
      <c r="P29" s="12"/>
    </row>
    <row r="30" spans="2:22" ht="6.75" customHeight="1" x14ac:dyDescent="0.4">
      <c r="B30" s="5"/>
      <c r="C30" s="57"/>
      <c r="D30" s="73"/>
      <c r="E30" s="74"/>
      <c r="F30" s="58"/>
      <c r="G30" s="75"/>
      <c r="H30" s="58"/>
      <c r="I30" s="76"/>
      <c r="J30" s="58"/>
      <c r="K30" s="59"/>
      <c r="L30" s="58"/>
      <c r="M30" s="77"/>
      <c r="N30" s="77"/>
      <c r="O30" s="78"/>
      <c r="P30" s="12"/>
    </row>
    <row r="31" spans="2:22" ht="72" customHeight="1" x14ac:dyDescent="0.3">
      <c r="B31" s="5"/>
      <c r="C31" s="83" t="s">
        <v>30</v>
      </c>
      <c r="D31" s="61"/>
      <c r="E31" s="62" t="str">
        <f>+IF([1]Hoja1!$N$55&gt;=0.5,"Si","No")</f>
        <v>Si</v>
      </c>
      <c r="F31" s="58"/>
      <c r="G31" s="64">
        <f>+[1]Hoja1!N55</f>
        <v>0.8035714285714286</v>
      </c>
      <c r="H31" s="58"/>
      <c r="I31" s="80" t="s">
        <v>31</v>
      </c>
      <c r="J31" s="58"/>
      <c r="K31" s="67">
        <v>0.77</v>
      </c>
      <c r="L31" s="81"/>
      <c r="M31" s="80" t="s">
        <v>32</v>
      </c>
      <c r="N31" s="69"/>
      <c r="O31" s="70">
        <v>-0.06</v>
      </c>
      <c r="P31" s="12"/>
    </row>
    <row r="32" spans="2:22" ht="6.75" customHeight="1" x14ac:dyDescent="0.4">
      <c r="B32" s="5"/>
      <c r="C32" s="57"/>
      <c r="D32" s="73"/>
      <c r="E32" s="74"/>
      <c r="F32" s="58"/>
      <c r="G32" s="75"/>
      <c r="H32" s="58"/>
      <c r="I32" s="76"/>
      <c r="J32" s="58"/>
      <c r="K32" s="59"/>
      <c r="L32" s="58"/>
      <c r="M32" s="77"/>
      <c r="N32" s="77"/>
      <c r="O32" s="78"/>
      <c r="P32" s="12"/>
    </row>
    <row r="33" spans="2:16" ht="90.75" customHeight="1" thickBot="1" x14ac:dyDescent="0.35">
      <c r="B33" s="5"/>
      <c r="C33" s="84" t="s">
        <v>33</v>
      </c>
      <c r="D33" s="61"/>
      <c r="E33" s="62" t="str">
        <f>+IF([1]Hoja1!$N$69&gt;=0.5,"Si","No")</f>
        <v>Si</v>
      </c>
      <c r="F33" s="58"/>
      <c r="G33" s="64">
        <f>+[1]Hoja1!N69</f>
        <v>0.8214285714285714</v>
      </c>
      <c r="H33" s="58"/>
      <c r="I33" s="85" t="s">
        <v>34</v>
      </c>
      <c r="J33" s="58"/>
      <c r="K33" s="67">
        <v>0.75</v>
      </c>
      <c r="L33" s="81"/>
      <c r="M33" s="85" t="s">
        <v>35</v>
      </c>
      <c r="N33" s="69"/>
      <c r="O33" s="70">
        <v>-0.04</v>
      </c>
      <c r="P33" s="12"/>
    </row>
    <row r="34" spans="2:16" ht="15.6" x14ac:dyDescent="0.25">
      <c r="B34" s="5"/>
      <c r="C34" s="86"/>
      <c r="D34" s="86"/>
      <c r="E34" s="34"/>
      <c r="F34" s="6"/>
      <c r="G34" s="6"/>
      <c r="H34" s="6"/>
      <c r="I34" s="6"/>
      <c r="J34" s="6"/>
      <c r="K34" s="6"/>
      <c r="L34" s="6"/>
      <c r="M34" s="87"/>
      <c r="N34" s="87"/>
      <c r="O34" s="87"/>
      <c r="P34" s="12"/>
    </row>
    <row r="35" spans="2:16" ht="15.6" x14ac:dyDescent="0.25">
      <c r="B35" s="5"/>
      <c r="C35" s="88"/>
      <c r="D35" s="86"/>
      <c r="E35" s="34"/>
      <c r="F35" s="6"/>
      <c r="G35" s="6"/>
      <c r="H35" s="6"/>
      <c r="I35" s="6"/>
      <c r="J35" s="6"/>
      <c r="K35" s="6"/>
      <c r="L35" s="6"/>
      <c r="M35" s="87"/>
      <c r="N35" s="87"/>
      <c r="O35" s="87"/>
      <c r="P35" s="12"/>
    </row>
    <row r="36" spans="2:16" x14ac:dyDescent="0.25">
      <c r="B36" s="5"/>
      <c r="C36" s="89"/>
      <c r="D36" s="6"/>
      <c r="E36" s="6"/>
      <c r="F36" s="6"/>
      <c r="G36" s="6"/>
      <c r="H36" s="6"/>
      <c r="I36" s="6"/>
      <c r="J36" s="6"/>
      <c r="K36" s="6"/>
      <c r="L36" s="6"/>
      <c r="M36" s="6"/>
      <c r="N36" s="6"/>
      <c r="O36" s="6"/>
      <c r="P36" s="12"/>
    </row>
    <row r="37" spans="2:16" ht="13.8" thickBot="1" x14ac:dyDescent="0.3">
      <c r="B37" s="90"/>
      <c r="C37" s="91"/>
      <c r="D37" s="91"/>
      <c r="E37" s="91"/>
      <c r="F37" s="91"/>
      <c r="G37" s="91"/>
      <c r="H37" s="91"/>
      <c r="I37" s="91"/>
      <c r="J37" s="91"/>
      <c r="K37" s="91"/>
      <c r="L37" s="91"/>
      <c r="M37" s="91"/>
      <c r="N37" s="91"/>
      <c r="O37" s="91"/>
      <c r="P37" s="92"/>
    </row>
    <row r="38" spans="2:16" ht="13.8"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1D33B6F4-5956-4E3D-AA59-D3D451C03CA6}">
      <formula1>"Si,No,En proceso"</formula1>
    </dataValidation>
    <dataValidation type="list" allowBlank="1" showInputMessage="1" showErrorMessage="1" sqref="N20:O20 E20:E21" xr:uid="{36764DA2-C15C-4F60-91F6-5B76D61468CC}">
      <formula1>"Si, No"</formula1>
    </dataValidation>
    <dataValidation type="list" allowBlank="1" showInputMessage="1" showErrorMessage="1" sqref="N19:O19" xr:uid="{084CBB18-DF23-4670-9DFE-B4AE607125EB}">
      <formula1>"Si,No"</formula1>
    </dataValidation>
    <dataValidation allowBlank="1" showInputMessage="1" showErrorMessage="1" prompt="Celda formulada, información proveniente de la pestaña de deficiencias." sqref="E23" xr:uid="{8A0909C8-9B4B-4040-BCAE-D8A49F348EE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71EB4823-AA9B-4F6A-A1F5-8B119B94742A}">
            <xm:f>0</xm:f>
            <xm:f>'[INFORME-sci-parametrizado-final 31-01-2025 segundo semestre de 2024.xlsx]Analisis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22B679BB-131F-44B3-A5A1-CC0F66695A41}">
            <xm:f>0</xm:f>
            <xm:f>'[INFORME-sci-parametrizado-final 31-01-2025 segundo semestre de 2024.xlsx]Analisis de Resultados'!#REF!</xm:f>
            <x14:dxf>
              <fill>
                <patternFill>
                  <bgColor rgb="FFFF0000"/>
                </patternFill>
              </fill>
            </x14:dxf>
          </x14:cfRule>
          <xm:sqref>K25</xm:sqref>
        </x14:conditionalFormatting>
        <x14:conditionalFormatting xmlns:xm="http://schemas.microsoft.com/office/excel/2006/main">
          <x14:cfRule type="cellIs" priority="16" operator="between" id="{7ED7D7F3-F756-4500-8CE9-EFAC51629F52}">
            <xm:f>0</xm:f>
            <xm:f>'[INFORME-sci-parametrizado-final 31-01-2025 segundo semestre de 2024.xlsx]Analisis de Resultados'!#REF!</xm:f>
            <x14:dxf>
              <fill>
                <patternFill>
                  <bgColor rgb="FFFF0000"/>
                </patternFill>
              </fill>
            </x14:dxf>
          </x14:cfRule>
          <xm:sqref>K27</xm:sqref>
        </x14:conditionalFormatting>
        <x14:conditionalFormatting xmlns:xm="http://schemas.microsoft.com/office/excel/2006/main">
          <x14:cfRule type="cellIs" priority="12" operator="between" id="{E99289FD-F9F3-442D-8577-D836B576BB92}">
            <xm:f>0</xm:f>
            <xm:f>'[INFORME-sci-parametrizado-final 31-01-2025 segundo semestre de 2024.xlsx]Analisis de Resultados'!#REF!</xm:f>
            <x14:dxf>
              <fill>
                <patternFill>
                  <bgColor rgb="FFFF0000"/>
                </patternFill>
              </fill>
            </x14:dxf>
          </x14:cfRule>
          <xm:sqref>K29</xm:sqref>
        </x14:conditionalFormatting>
        <x14:conditionalFormatting xmlns:xm="http://schemas.microsoft.com/office/excel/2006/main">
          <x14:cfRule type="cellIs" priority="8" operator="between" id="{B593A6D4-A832-4ECC-AC34-1F0B00CECF12}">
            <xm:f>0</xm:f>
            <xm:f>'[INFORME-sci-parametrizado-final 31-01-2025 segundo semestre de 2024.xlsx]Analisis de Resultados'!#REF!</xm:f>
            <x14:dxf>
              <fill>
                <patternFill>
                  <bgColor rgb="FFFF0000"/>
                </patternFill>
              </fill>
            </x14:dxf>
          </x14:cfRule>
          <xm:sqref>K31</xm:sqref>
        </x14:conditionalFormatting>
        <x14:conditionalFormatting xmlns:xm="http://schemas.microsoft.com/office/excel/2006/main">
          <x14:cfRule type="cellIs" priority="4" operator="between" id="{013B8DCB-AED7-40A8-940A-57F7AA0CF1EC}">
            <xm:f>0</xm:f>
            <xm:f>'[INFORME-sci-parametrizado-final 31-01-2025 segundo semestre de 2024.xlsx]Analisis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DESARROLLO-1</dc:creator>
  <cp:lastModifiedBy>DESARROLLO-1</cp:lastModifiedBy>
  <dcterms:created xsi:type="dcterms:W3CDTF">2025-02-07T15:51:12Z</dcterms:created>
  <dcterms:modified xsi:type="dcterms:W3CDTF">2025-02-07T15:51:54Z</dcterms:modified>
</cp:coreProperties>
</file>