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36" windowWidth="22116" windowHeight="9552"/>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45621"/>
</workbook>
</file>

<file path=xl/calcChain.xml><?xml version="1.0" encoding="utf-8"?>
<calcChain xmlns="http://schemas.openxmlformats.org/spreadsheetml/2006/main">
  <c r="G33" i="1" l="1"/>
  <c r="E33" i="1"/>
  <c r="G31" i="1"/>
  <c r="E31" i="1"/>
  <c r="G29" i="1"/>
  <c r="E29" i="1"/>
  <c r="G27" i="1"/>
  <c r="E27" i="1"/>
  <c r="G25" i="1"/>
  <c r="E25" i="1"/>
  <c r="M7" i="1"/>
</calcChain>
</file>

<file path=xl/sharedStrings.xml><?xml version="1.0" encoding="utf-8"?>
<sst xmlns="http://schemas.openxmlformats.org/spreadsheetml/2006/main" count="37" uniqueCount="35">
  <si>
    <t>Nombre de la Entidad:</t>
  </si>
  <si>
    <t>GOBERANCION DEL MAGDALENA</t>
  </si>
  <si>
    <t>Periodo Evaluado:</t>
  </si>
  <si>
    <t>01-07-2023  AL 31-12-2023</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</si>
  <si>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</si>
  <si>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</si>
  <si>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</si>
  <si>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</si>
  <si>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 xml:space="preserve">Todos los componentes del modelo integrado de control interno meci se encuentran en ejecución y buscando la optimización del proceso, la entidad cuenta con una política de riesgos a la que le falta tiempo de apropiación y mayor sensibilización  </t>
  </si>
  <si>
    <t>¿Es efectivo el sistema de control interno para los objetivos evaluados? (Si/No) (Justifique su respuesta):</t>
  </si>
  <si>
    <t>Si</t>
  </si>
  <si>
    <t>El sistema de control Interno en la entidad es efectivo, se encuentra establecido en todos los niveles de la Administracion y va intrinsico a las funciones que se desmpeñan a diario</t>
  </si>
  <si>
    <t>La entidad cuenta dentro de su Sistema de Control Interno, con una institucionalidad (Líneas de defensa)  que le permita la toma de decisiones frente al control (Si/No) (Justifique su respuesta):</t>
  </si>
  <si>
    <t>si cuenta con el ezquema de las lineas de defensa sin embargo se deben apropiar mas del rol que desempeña cada una en la entidad</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</si>
  <si>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</si>
  <si>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</si>
  <si>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</si>
  <si>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</si>
  <si>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</si>
  <si>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</si>
  <si>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</si>
  <si>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</si>
  <si>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Se cuenta con espacios de participación para todo el personal donde son escuchados por el representante legal y la alta dirección, El representante legal y la alta dirección participan en las actividades de socialización de los valores y principios del servicio público código de integridad E lrepresentante legal y la alta dirección evalúan el cumplimiento de los valores y principios del servicio público código de integridad en los comités o consejo internos Se cuenta con un canal de comunicación directo donde todos los servidores pueden dar a conocer sus opiniones y/o denuncias como resultado de la evaluación del clima laboral se toman las medidas para su mejora El jefe de control interno de la entidad o quien hace sus veces en el marco de sus roles y en desarrollo de su Plan anual de auditorías Evalúa el direccionamiento estratégico y alerta oportunamente sobre cambios actuales o potenciales que puedan afectar el cumplimiento de los objetivos de la entidad hace seguimiento a la propiación de los valores y principios del servicio público.</t>
  </si>
  <si>
    <t>La entidad tiene formulado su código de integridad el cual fue socializado a los funcionarios con jornadas y mecanismos de sensibilización, se cuenta con el comité de convivencia laboral donde se analizan las situaciones o quejas que se presentan, se llevan a cabo los procesos disciplinarios internos. La entidad, ha gestionado la obligatoriedad de los funcionarios para el reporte del formato de conflictos de intereses. Solo se accede desde equipo específico, de uso personal, al módulo de actualización de la web. 2. Se cambia periódicamente la contraseña del administrador cada tres meses, la contraseña asignada lleva números, letras y caracteres especiales, se revisan usuarios y perfiles, La Oficina Asesora de Planeación realiza monitoreo al PAAC y  La Oficina de Control Interno realiza seguimiento y control de la actividades y logros obtenidos del plan, existe en la entidad una línea de denuncias sobre posibles incumplimientos al código de integridad Existe en la entidad el comité institucional de Control Interno,  Las responsabilidades son asignadas a través de  las funciones que se encuentran delimitadas por los niveles jerárquicos en la entidad donde encontramos representante legal, alta dirección, gerentes, líderes de procesos ecte. Las líneas de defensas se encuentran claramente identificadas por los funcionarios, la toma de decisiones está a cargo del funcionario responsable de las funciones La Gobernación del Magdalena en virtud del convenio interadministrativo con el Departamento Administrativo de la Función Pública, se revisó la política y se remitieron sugerencias para actualizar dada la nueva versión de la cartilla de Gestión del Riesgos de la DAFP.</t>
  </si>
  <si>
    <t>Evaluación de riesgos</t>
  </si>
  <si>
    <t>El comité institucional de coordinación de control interno fomenta la divulgación e implementación de la política de administración del riesgo monitorea el cumplimiento de la políticas en la entidad, Promueve la identificación y análisis del riesgo desde el direccionamiento o planeación estratégica se Monitorean los cambios en el entorno (internoyexterno) que puedan afectar la efectividad del SCI  se Monitorean el estado de los riesgos aceptados.</t>
  </si>
  <si>
    <t>Actividades de control</t>
  </si>
  <si>
    <t>Los controles establecidos en los mapas de riesgos le han permitido a la entidad mitigar la materialización de los riesgos de corrupcion financieros contractuales  administrativos judiciales de seguridad y privacidad en la informacion asociados a la prestación del servicio o atención al ciudadano, Los líderes de los programas proyectos o procesos de la entidd en coordinación con sus equipos de trabajo designan personas competentes y con autoridad suficiente para desarrollar las actividades de control.</t>
  </si>
  <si>
    <t>Las actividades de control se realizan  por parte de los funcionarios que realizan los procesos,  las Auditorías internas y diferentes seguimientos que se  realizan a las políticas implementadas, estas actividades se realizan basadas en procedimientos establecidos,  que contienen  los controles, y responsables en el desarrollo de las Auditorías Internas se evidencian situaciones que son puesta a consideración de la alta dirección y permite realizar ajustes a la gestión,  la entidad  tiene implementando el modelo integrado de planeación y gestión (MIPG), el cual contiene los atributos de calidad necesarios para armonizar con otros sistemas de gestión y su control interno. Cuenta con un diagnóstico de seguridad y privacidad de la información para la vigencia, construido a través de la herramienta de  autodiagnóstico del Modelo de Seguridad y Privacidad de la Información (MSPI) internas. Existe claridad en la asignación de responsabilidades de los funcionarios, Los riesgos establecidos en los mapas no se han materializado hasta el momento. Si se evalúa la actualización de los procedimientos, desde la Oficina de Control Interno se impulsa esta actividad dado que se detecta al momento de realizar las Auditorías Internas, la obsolescencia, de algunos procedimientos y la puesta en marcha de nueva normatividad, En los seguimientos realizados a los riesgos se ha establecido que los controles son efectivos, en la entidad no se han materializado los riesgos planteados.</t>
  </si>
  <si>
    <t>Información y comunicación</t>
  </si>
  <si>
    <t>El jefe de contro linterno de La entidad en el marco de sus roles  y en desarrollo de su Plan anual de auditorías  evalúa la efectividad de los mecanismos de información interna y externa así como la disponibilidad,confiabilidad,integridad y seguridad de la misma recomienda mejoras a los controles en materia de información y comunicación evalúa la oportunidad, integralidad, y coherencia de la información suministrada por parte de los líderes de procesos con destino a los organismo de control</t>
  </si>
  <si>
    <t>y mantiene el uso de la información clasificada y relevante .La entidad mantiene canales efectivos de comunicación como circulares, resoluciones, y publicaciones de sus propósitos y metas, Dispone de diferentes mecanismos escritos, virtuales y audiovisuales tales como carteleras, portal web, intranet, redes sociales, campañas internas, sistema de sonido interno, comunicados de prensa, pantallas electrónicas, entre otros. Se cuenta con política de operación  donde se establecen los niveles de autoridad y la responsabilidad de cada uno en los actores. Se tiene habilitado en la web en link de peticiones quejas y reclamos además del correo contáctenos y una línea de denuncias Si la entidad está comprometida con la mejora continua de canales y vías de comunicación más efectiva para sus funcionarios Se cuenta con canales externos de comunicación, redes sociales, portal web, intranet, redes sociales, relación  con medios de comunicación,  que son regulados desde el área de la Secretaria de Comunicaciones, Se cuenta con un mapa de procesos y  procedimientos de todas las áreas,  el cual contempla el manejo de la información interna y externa, se cuenta con un mapa de procesos y  procedimientos de todas las áreas,  el cual contempla el manejo de la información interna y externa. En estos momentos la entidad se encuentra realizando una actualización de la caracterización de los grupos de valor. Se tienen en cuenta la percepción de los usuarios o grupos de valor, como encuestas,  sugerencias, ecte   para la toma de decisiones</t>
  </si>
  <si>
    <t xml:space="preserve">Monitoreo </t>
  </si>
  <si>
    <t>La alta dirección de la entidad aprueba el Plan Anual de Auditoría propuesto por el jefe de control interno o quien haga sus veces frente al plan anual de auditoría aprobado por el comité institucional de coordinación de control interno  se hacen seguimientos periódicos se analizan los resultados de los informes presentados por parte del jefe de control interno o quien haga sus veces se toman acciones de mejora acorde con los resultados presentados se monitorean las acciones de mejora establecidas se evalúa al final de la vigencia el nivel de cumplimiento del plan anual de auditorias.</t>
  </si>
  <si>
    <t xml:space="preserve">Se presentan al representante legal los informes de las auditorias  de gestion para la toma de decisiones, la oficina de control interno es la encargada de realizar las auditorías internas basadas en riesgos en estos momentos se está actualizando el mapa de riesgos en el marco del convenio con DAFP, El comité de Gestión y Desempeño  realiza monitoreo a las políticas,  se presentan los avances, y se debaten los temas relevante para la gestión de la  entidad, se tienen en cuenta los informes de Auditorias que presentan los entes de Control para realizar las auditorías internas y los planes de mejoramiento, La realización de las Auditoria Internas (Evaluación Independiente) arroja un informe y se den elaborar planes de mejoramiento, Se tienen en cuenta los informes de Auditorias de los entes de Control, para advertir a la entidad incumplimientos y no conformidades para la futura toma de decisiones, se elaboran planes de mejoramiento y se les hace seguimiento por parte de la Oficina de control interno, Se reportan las fallas a la alta dirección, a la Oficina de control Interno y/o control Disciplinario las posibles fallas de la gestión ya sean de carácter operativo o de carácter disciplinario, Se han realizados  monitoreo de las actividades por cumplir  en mapa de riesgos en tiempos establecidos, también se han reprogramado otras que no se han logrado cumplir.
Se tienen los supervisores de los contratos que verifican la idoneidad de los productos y servicios que se contratan, se contemplan los riesgos de la Contratación Se realiza seguimiento semestral a PQRS sobre informe que suministra el área correspondiente de esta información (Secretaria General)La Oficina de Planeación  realiza monitoreo a planes institucionales, no se monitorean los planes de mejoramiento de entes externos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</si>
</sst>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9"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22"/>
      <name val="Arial"/>
      <family val="2"/>
    </font>
    <font>
      <sz val="22"/>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4"/>
      <name val="Arial"/>
      <family val="2"/>
    </font>
    <font>
      <sz val="12"/>
      <name val="Arial"/>
      <family val="2"/>
    </font>
    <font>
      <sz val="10"/>
      <name val="Arial"/>
      <family val="2"/>
    </font>
    <font>
      <sz val="14"/>
      <color theme="1"/>
      <name val="Arial"/>
      <family val="2"/>
    </font>
    <font>
      <sz val="12"/>
      <color theme="1"/>
      <name val="Arial"/>
      <family val="2"/>
    </font>
    <font>
      <b/>
      <i/>
      <sz val="10"/>
      <name val="Arial"/>
      <family val="2"/>
    </font>
    <font>
      <b/>
      <i/>
      <sz val="10"/>
      <color theme="1"/>
      <name val="Arial"/>
      <family val="2"/>
    </font>
    <font>
      <sz val="10"/>
      <color theme="1"/>
      <name val="Calibri"/>
      <family val="2"/>
      <scheme val="minor"/>
    </font>
    <font>
      <sz val="12"/>
      <name val="Times New Roman"/>
      <family val="1"/>
    </font>
    <font>
      <b/>
      <sz val="10"/>
      <color indexed="18"/>
      <name val="Arial"/>
      <family val="2"/>
    </font>
  </fonts>
  <fills count="12">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rgb="FFFFFF00"/>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indexed="51"/>
        <bgColor indexed="64"/>
      </patternFill>
    </fill>
  </fills>
  <borders count="44">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hair">
        <color rgb="FF81829A"/>
      </left>
      <right/>
      <top style="thin">
        <color rgb="FF81829A"/>
      </top>
      <bottom style="thin">
        <color rgb="FF81829A"/>
      </bottom>
      <diagonal/>
    </border>
    <border>
      <left/>
      <right/>
      <top style="thin">
        <color rgb="FF81829A"/>
      </top>
      <bottom style="thin">
        <color rgb="FF81829A"/>
      </bottom>
      <diagonal/>
    </border>
    <border>
      <left/>
      <right style="thin">
        <color rgb="FF81829A"/>
      </right>
      <top style="thin">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5">
    <xf numFmtId="0" fontId="0" fillId="0" borderId="0"/>
    <xf numFmtId="0" fontId="21" fillId="0" borderId="0"/>
    <xf numFmtId="0" fontId="26" fillId="0" borderId="0"/>
    <xf numFmtId="0" fontId="27" fillId="0" borderId="0"/>
    <xf numFmtId="0" fontId="28" fillId="11" borderId="0"/>
  </cellStyleXfs>
  <cellXfs count="96">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2" fillId="2" borderId="0" xfId="0" applyFont="1" applyFill="1" applyBorder="1" applyAlignment="1">
      <alignment horizontal="center"/>
    </xf>
    <xf numFmtId="0" fontId="0" fillId="2" borderId="9" xfId="0" applyFill="1" applyBorder="1"/>
    <xf numFmtId="0" fontId="1" fillId="3" borderId="14" xfId="0" applyFont="1" applyFill="1" applyBorder="1" applyAlignment="1">
      <alignment horizontal="center" vertical="center"/>
    </xf>
    <xf numFmtId="164" fontId="2" fillId="2" borderId="0" xfId="0" applyNumberFormat="1" applyFont="1" applyFill="1" applyBorder="1" applyAlignment="1">
      <alignment horizontal="center"/>
    </xf>
    <xf numFmtId="0" fontId="3" fillId="2" borderId="0" xfId="0" applyFont="1" applyFill="1" applyBorder="1" applyAlignment="1">
      <alignment vertical="center"/>
    </xf>
    <xf numFmtId="9" fontId="5" fillId="4" borderId="21" xfId="0" applyNumberFormat="1" applyFont="1" applyFill="1" applyBorder="1" applyAlignment="1" applyProtection="1">
      <alignment horizontal="center" vertical="center"/>
      <protection hidden="1"/>
    </xf>
    <xf numFmtId="0" fontId="6" fillId="2" borderId="0" xfId="0" applyFont="1" applyFill="1" applyBorder="1" applyAlignment="1">
      <alignment horizontal="center" vertical="center"/>
    </xf>
    <xf numFmtId="0" fontId="7" fillId="2" borderId="0" xfId="0" applyFont="1" applyFill="1" applyBorder="1"/>
    <xf numFmtId="0" fontId="4" fillId="2" borderId="0"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0" xfId="0" applyFont="1" applyFill="1" applyBorder="1" applyAlignment="1">
      <alignment horizontal="center" vertical="center"/>
    </xf>
    <xf numFmtId="49" fontId="10" fillId="2" borderId="27" xfId="0" applyNumberFormat="1" applyFont="1" applyFill="1" applyBorder="1" applyAlignment="1" applyProtection="1">
      <alignment horizontal="center" vertical="center" wrapText="1"/>
      <protection locked="0"/>
    </xf>
    <xf numFmtId="49" fontId="0" fillId="2" borderId="0" xfId="0" applyNumberFormat="1" applyFill="1" applyBorder="1" applyAlignment="1">
      <alignment horizontal="left" vertical="top" wrapText="1"/>
    </xf>
    <xf numFmtId="0" fontId="13" fillId="2" borderId="0" xfId="0" applyFont="1" applyFill="1" applyBorder="1" applyAlignment="1">
      <alignment wrapText="1"/>
    </xf>
    <xf numFmtId="0" fontId="4" fillId="5" borderId="36"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14" fillId="5" borderId="36" xfId="0" applyFont="1" applyFill="1" applyBorder="1" applyAlignment="1">
      <alignment horizontal="center" vertical="center" wrapText="1"/>
    </xf>
    <xf numFmtId="0" fontId="14" fillId="5" borderId="21"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4" fillId="3" borderId="37" xfId="0" applyFont="1" applyFill="1" applyBorder="1" applyAlignment="1">
      <alignment horizontal="center" vertical="center" wrapText="1"/>
    </xf>
    <xf numFmtId="0" fontId="14" fillId="3" borderId="21"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6" fillId="2" borderId="0" xfId="0" applyFont="1" applyFill="1" applyAlignment="1">
      <alignment wrapText="1"/>
    </xf>
    <xf numFmtId="0" fontId="17" fillId="0" borderId="0" xfId="0" applyFont="1" applyBorder="1" applyAlignment="1">
      <alignment horizontal="center" wrapText="1"/>
    </xf>
    <xf numFmtId="0" fontId="0" fillId="0" borderId="0" xfId="0" applyBorder="1"/>
    <xf numFmtId="0" fontId="0" fillId="0" borderId="38" xfId="0" applyBorder="1"/>
    <xf numFmtId="0" fontId="4" fillId="6" borderId="14" xfId="0" applyFont="1" applyFill="1" applyBorder="1" applyAlignment="1">
      <alignment horizontal="center" vertical="center" wrapText="1"/>
    </xf>
    <xf numFmtId="0" fontId="14" fillId="0" borderId="0" xfId="0" applyFont="1" applyFill="1" applyBorder="1" applyAlignment="1">
      <alignment vertical="center"/>
    </xf>
    <xf numFmtId="0" fontId="8" fillId="0" borderId="14" xfId="0" applyFont="1" applyFill="1" applyBorder="1" applyAlignment="1" applyProtection="1">
      <alignment horizontal="center" vertical="center"/>
      <protection hidden="1"/>
    </xf>
    <xf numFmtId="9" fontId="8" fillId="0" borderId="0" xfId="0" applyNumberFormat="1" applyFont="1" applyFill="1" applyBorder="1" applyAlignment="1">
      <alignment vertical="center"/>
    </xf>
    <xf numFmtId="9" fontId="18" fillId="7" borderId="14" xfId="0" applyNumberFormat="1" applyFont="1" applyFill="1" applyBorder="1" applyAlignment="1" applyProtection="1">
      <alignment horizontal="center" vertical="center"/>
      <protection hidden="1"/>
    </xf>
    <xf numFmtId="0" fontId="19" fillId="0" borderId="39" xfId="0" applyFont="1" applyFill="1" applyBorder="1" applyAlignment="1" applyProtection="1">
      <alignment vertical="center" wrapText="1"/>
      <protection locked="0"/>
    </xf>
    <xf numFmtId="0" fontId="8" fillId="0" borderId="0" xfId="0" applyFont="1" applyFill="1" applyBorder="1" applyAlignment="1">
      <alignment vertical="center"/>
    </xf>
    <xf numFmtId="9" fontId="18" fillId="7" borderId="14" xfId="0" applyNumberFormat="1" applyFont="1" applyFill="1" applyBorder="1" applyAlignment="1" applyProtection="1">
      <alignment horizontal="center" vertical="center"/>
      <protection locked="0"/>
    </xf>
    <xf numFmtId="0" fontId="8" fillId="0" borderId="17" xfId="0" applyFont="1" applyFill="1" applyBorder="1" applyAlignment="1">
      <alignment vertical="center"/>
    </xf>
    <xf numFmtId="0" fontId="20" fillId="0" borderId="39" xfId="0" applyFont="1" applyFill="1" applyBorder="1" applyAlignment="1" applyProtection="1">
      <alignment vertical="center" wrapText="1"/>
      <protection locked="0"/>
    </xf>
    <xf numFmtId="0" fontId="8" fillId="0" borderId="0" xfId="0" applyFont="1" applyFill="1" applyBorder="1" applyAlignment="1">
      <alignment horizontal="left" vertical="center"/>
    </xf>
    <xf numFmtId="9" fontId="20" fillId="0" borderId="14" xfId="0" applyNumberFormat="1" applyFont="1" applyFill="1" applyBorder="1" applyAlignment="1" applyProtection="1">
      <alignment horizontal="center" vertical="center"/>
      <protection locked="0"/>
    </xf>
    <xf numFmtId="0" fontId="8" fillId="2" borderId="9" xfId="0" applyFont="1" applyFill="1" applyBorder="1" applyAlignment="1">
      <alignment vertical="center"/>
    </xf>
    <xf numFmtId="0" fontId="8"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14" xfId="0" applyBorder="1"/>
    <xf numFmtId="0" fontId="0" fillId="0" borderId="39" xfId="0" applyBorder="1"/>
    <xf numFmtId="0" fontId="0" fillId="0" borderId="0" xfId="0" applyBorder="1" applyAlignment="1">
      <alignment horizontal="left"/>
    </xf>
    <xf numFmtId="0" fontId="21" fillId="0" borderId="14" xfId="0" applyFont="1" applyBorder="1" applyAlignment="1">
      <alignment horizontal="left"/>
    </xf>
    <xf numFmtId="0" fontId="4" fillId="8" borderId="14" xfId="0" applyFont="1" applyFill="1" applyBorder="1" applyAlignment="1">
      <alignment horizontal="center" vertical="center" wrapText="1"/>
    </xf>
    <xf numFmtId="0" fontId="22" fillId="0" borderId="39" xfId="0" applyFont="1" applyBorder="1" applyAlignment="1" applyProtection="1">
      <alignment wrapText="1"/>
      <protection locked="0"/>
    </xf>
    <xf numFmtId="0" fontId="0" fillId="0" borderId="17" xfId="0" applyBorder="1"/>
    <xf numFmtId="0" fontId="4" fillId="3" borderId="14" xfId="0" applyFont="1" applyFill="1" applyBorder="1" applyAlignment="1">
      <alignment horizontal="center" vertical="center" wrapText="1"/>
    </xf>
    <xf numFmtId="0" fontId="23" fillId="0" borderId="39" xfId="0" applyFont="1" applyBorder="1" applyAlignment="1" applyProtection="1">
      <alignment wrapText="1"/>
      <protection locked="0"/>
    </xf>
    <xf numFmtId="0" fontId="4" fillId="9" borderId="14" xfId="0" applyFont="1" applyFill="1" applyBorder="1" applyAlignment="1">
      <alignment horizontal="center" vertical="center" wrapText="1"/>
    </xf>
    <xf numFmtId="0" fontId="20" fillId="0" borderId="17" xfId="0" applyFont="1" applyFill="1" applyBorder="1" applyAlignment="1" applyProtection="1">
      <alignment horizontal="left" vertical="center" wrapText="1"/>
      <protection locked="0"/>
    </xf>
    <xf numFmtId="0" fontId="4" fillId="10" borderId="14" xfId="0" applyFont="1" applyFill="1" applyBorder="1" applyAlignment="1">
      <alignment horizontal="center" vertical="center" wrapText="1"/>
    </xf>
    <xf numFmtId="0" fontId="22" fillId="0" borderId="40" xfId="0" applyFont="1" applyBorder="1" applyAlignment="1" applyProtection="1">
      <alignment wrapText="1"/>
      <protection locked="0"/>
    </xf>
    <xf numFmtId="0" fontId="14" fillId="2" borderId="0" xfId="0" applyFont="1" applyFill="1" applyBorder="1" applyAlignment="1">
      <alignment vertical="center"/>
    </xf>
    <xf numFmtId="0" fontId="8" fillId="2" borderId="0" xfId="0" applyFont="1" applyFill="1" applyBorder="1" applyAlignment="1">
      <alignment horizontal="left" vertical="center"/>
    </xf>
    <xf numFmtId="0" fontId="24" fillId="2" borderId="0" xfId="0" applyFont="1" applyFill="1" applyBorder="1" applyAlignment="1">
      <alignment vertical="center"/>
    </xf>
    <xf numFmtId="0" fontId="25" fillId="2" borderId="0" xfId="0" applyFont="1" applyFill="1" applyBorder="1"/>
    <xf numFmtId="0" fontId="0" fillId="2" borderId="41" xfId="0" applyFill="1" applyBorder="1"/>
    <xf numFmtId="0" fontId="0" fillId="2" borderId="42" xfId="0" applyFill="1" applyBorder="1"/>
    <xf numFmtId="0" fontId="0" fillId="2" borderId="43" xfId="0" applyFill="1" applyBorder="1"/>
    <xf numFmtId="49" fontId="9" fillId="2" borderId="25" xfId="0" applyNumberFormat="1" applyFont="1" applyFill="1" applyBorder="1" applyAlignment="1">
      <alignment horizontal="left" vertical="center" wrapText="1"/>
    </xf>
    <xf numFmtId="49" fontId="9" fillId="2" borderId="26" xfId="0" applyNumberFormat="1" applyFont="1" applyFill="1" applyBorder="1" applyAlignment="1">
      <alignment horizontal="left" vertical="center" wrapText="1"/>
    </xf>
    <xf numFmtId="49" fontId="12" fillId="2" borderId="31" xfId="0" applyNumberFormat="1" applyFont="1" applyFill="1" applyBorder="1" applyAlignment="1" applyProtection="1">
      <alignment horizontal="center" vertical="top" wrapText="1"/>
      <protection locked="0"/>
    </xf>
    <xf numFmtId="49" fontId="12" fillId="2" borderId="32" xfId="0" applyNumberFormat="1" applyFont="1" applyFill="1" applyBorder="1" applyAlignment="1" applyProtection="1">
      <alignment horizontal="center" vertical="top" wrapText="1"/>
      <protection locked="0"/>
    </xf>
    <xf numFmtId="49" fontId="12" fillId="2" borderId="33" xfId="0" applyNumberFormat="1" applyFont="1" applyFill="1" applyBorder="1" applyAlignment="1" applyProtection="1">
      <alignment horizontal="center" vertical="top" wrapText="1"/>
      <protection locked="0"/>
    </xf>
    <xf numFmtId="49" fontId="9" fillId="2" borderId="34" xfId="0" applyNumberFormat="1" applyFont="1" applyFill="1" applyBorder="1" applyAlignment="1">
      <alignment horizontal="left" vertical="center" wrapText="1"/>
    </xf>
    <xf numFmtId="49" fontId="9" fillId="2" borderId="35"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2" fillId="2" borderId="7" xfId="0" applyFont="1" applyFill="1" applyBorder="1" applyAlignment="1" applyProtection="1">
      <alignment horizontal="center"/>
      <protection locked="0"/>
    </xf>
    <xf numFmtId="0" fontId="2" fillId="2" borderId="8" xfId="0" applyFont="1" applyFill="1" applyBorder="1" applyAlignment="1" applyProtection="1">
      <alignment horizontal="center"/>
      <protection locked="0"/>
    </xf>
    <xf numFmtId="0" fontId="2" fillId="2" borderId="11" xfId="0" applyFont="1" applyFill="1" applyBorder="1" applyAlignment="1" applyProtection="1">
      <alignment horizontal="center"/>
      <protection locked="0"/>
    </xf>
    <xf numFmtId="0" fontId="2" fillId="2" borderId="12" xfId="0" applyFont="1" applyFill="1" applyBorder="1" applyAlignment="1" applyProtection="1">
      <alignment horizontal="center"/>
      <protection locked="0"/>
    </xf>
    <xf numFmtId="0" fontId="2" fillId="2" borderId="13" xfId="0" applyFont="1" applyFill="1" applyBorder="1" applyAlignment="1" applyProtection="1">
      <alignment horizontal="center"/>
      <protection locked="0"/>
    </xf>
    <xf numFmtId="164" fontId="2" fillId="2" borderId="15" xfId="0" applyNumberFormat="1" applyFont="1" applyFill="1" applyBorder="1" applyAlignment="1" applyProtection="1">
      <alignment horizontal="center"/>
      <protection locked="0"/>
    </xf>
    <xf numFmtId="164" fontId="2" fillId="2" borderId="16" xfId="0" applyNumberFormat="1" applyFont="1" applyFill="1" applyBorder="1" applyAlignment="1" applyProtection="1">
      <alignment horizontal="center"/>
      <protection locked="0"/>
    </xf>
    <xf numFmtId="164" fontId="2" fillId="2" borderId="17" xfId="0" applyNumberFormat="1" applyFont="1" applyFill="1" applyBorder="1" applyAlignment="1" applyProtection="1">
      <alignment horizontal="center"/>
      <protection locked="0"/>
    </xf>
    <xf numFmtId="0" fontId="4" fillId="3" borderId="18"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4" fillId="3" borderId="20" xfId="0" applyFont="1" applyFill="1" applyBorder="1" applyAlignment="1">
      <alignment horizontal="center" vertical="center" wrapText="1"/>
    </xf>
    <xf numFmtId="0" fontId="4" fillId="3" borderId="22" xfId="0" applyFont="1" applyFill="1" applyBorder="1" applyAlignment="1">
      <alignment horizontal="center" vertical="center"/>
    </xf>
    <xf numFmtId="0" fontId="4" fillId="3" borderId="23" xfId="0" applyFont="1" applyFill="1" applyBorder="1" applyAlignment="1">
      <alignment horizontal="center" vertical="center"/>
    </xf>
    <xf numFmtId="0" fontId="4" fillId="3" borderId="24" xfId="0" applyFont="1" applyFill="1" applyBorder="1" applyAlignment="1">
      <alignment horizontal="center" vertical="center"/>
    </xf>
    <xf numFmtId="49" fontId="11" fillId="2" borderId="28" xfId="0" applyNumberFormat="1" applyFont="1" applyFill="1" applyBorder="1" applyAlignment="1" applyProtection="1">
      <alignment horizontal="center" vertical="top" wrapText="1"/>
      <protection locked="0"/>
    </xf>
    <xf numFmtId="49" fontId="11" fillId="2" borderId="29" xfId="0" applyNumberFormat="1" applyFont="1" applyFill="1" applyBorder="1" applyAlignment="1" applyProtection="1">
      <alignment horizontal="center" vertical="top" wrapText="1"/>
      <protection locked="0"/>
    </xf>
    <xf numFmtId="49" fontId="11" fillId="2" borderId="30" xfId="0" applyNumberFormat="1" applyFont="1" applyFill="1" applyBorder="1" applyAlignment="1" applyProtection="1">
      <alignment horizontal="center" vertical="top" wrapText="1"/>
      <protection locked="0"/>
    </xf>
  </cellXfs>
  <cellStyles count="5">
    <cellStyle name="Normal" xfId="0" builtinId="0"/>
    <cellStyle name="Normal - Style1 2" xfId="1"/>
    <cellStyle name="Normal 2" xfId="2"/>
    <cellStyle name="Normal 2 2" xfId="3"/>
    <cellStyle name="table_head1" xfId="4"/>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a:stretch>
          <a:fillRect/>
        </a:stretch>
      </xdr:blipFill>
      <xdr:spPr>
        <a:xfrm>
          <a:off x="2626722" y="1701063"/>
          <a:ext cx="4556216" cy="2417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NFORME-sci-parametrizado-final%2031-01-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0.80208333333333337</v>
          </cell>
        </row>
        <row r="26">
          <cell r="N26">
            <v>0.6029411764705882</v>
          </cell>
        </row>
        <row r="43">
          <cell r="N43">
            <v>0.875</v>
          </cell>
        </row>
        <row r="55">
          <cell r="N55">
            <v>0.7321428571428571</v>
          </cell>
        </row>
        <row r="69">
          <cell r="N69">
            <v>0.7142857142857143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topLeftCell="A21" zoomScale="40" zoomScaleNormal="40" workbookViewId="0">
      <selection activeCell="O29" sqref="O29"/>
    </sheetView>
  </sheetViews>
  <sheetFormatPr baseColWidth="10" defaultColWidth="11.44140625" defaultRowHeight="13.2" x14ac:dyDescent="0.25"/>
  <cols>
    <col min="1" max="1" width="3.109375" style="1" customWidth="1"/>
    <col min="2" max="2" width="3.44140625" style="1" customWidth="1"/>
    <col min="3" max="3" width="35.5546875" style="1" customWidth="1"/>
    <col min="4" max="4" width="2.5546875" style="1" customWidth="1"/>
    <col min="5" max="5" width="38.6640625" style="1" customWidth="1"/>
    <col min="6" max="6" width="10.88671875" style="1" customWidth="1"/>
    <col min="7" max="7" width="23.44140625" style="1" customWidth="1"/>
    <col min="8" max="8" width="7.5546875" style="1" customWidth="1"/>
    <col min="9" max="9" width="68.109375" style="1" customWidth="1"/>
    <col min="10" max="10" width="5.88671875" style="1" customWidth="1"/>
    <col min="11" max="11" width="28.109375" style="1" customWidth="1"/>
    <col min="12" max="12" width="4.33203125" style="1" customWidth="1"/>
    <col min="13" max="13" width="78.6640625" style="1" customWidth="1"/>
    <col min="14" max="14" width="5.88671875" style="1" customWidth="1"/>
    <col min="15" max="15" width="24.88671875" style="1" customWidth="1"/>
    <col min="16" max="16" width="7" style="1" customWidth="1"/>
    <col min="17" max="16384" width="11.44140625" style="1"/>
  </cols>
  <sheetData>
    <row r="1" spans="2:16" ht="13.8" thickBot="1" x14ac:dyDescent="0.3"/>
    <row r="2" spans="2:16" ht="18" customHeight="1" thickTop="1" x14ac:dyDescent="0.25">
      <c r="B2" s="2"/>
      <c r="C2" s="3"/>
      <c r="D2" s="3"/>
      <c r="E2" s="3"/>
      <c r="F2" s="3"/>
      <c r="G2" s="3"/>
      <c r="H2" s="3"/>
      <c r="I2" s="3"/>
      <c r="J2" s="3"/>
      <c r="K2" s="3"/>
      <c r="L2" s="3"/>
      <c r="M2" s="3"/>
      <c r="N2" s="3"/>
      <c r="O2" s="3"/>
      <c r="P2" s="4"/>
    </row>
    <row r="3" spans="2:16" ht="18" customHeight="1" x14ac:dyDescent="0.25">
      <c r="B3" s="5"/>
      <c r="C3" s="6"/>
      <c r="D3" s="6"/>
      <c r="E3" s="76" t="s">
        <v>0</v>
      </c>
      <c r="F3" s="78" t="s">
        <v>1</v>
      </c>
      <c r="G3" s="79"/>
      <c r="H3" s="79"/>
      <c r="I3" s="79"/>
      <c r="J3" s="79"/>
      <c r="K3" s="79"/>
      <c r="L3" s="79"/>
      <c r="M3" s="80"/>
      <c r="N3" s="7"/>
      <c r="O3" s="7"/>
      <c r="P3" s="8"/>
    </row>
    <row r="4" spans="2:16" ht="18" customHeight="1" x14ac:dyDescent="0.25">
      <c r="B4" s="5"/>
      <c r="C4" s="6"/>
      <c r="D4" s="6"/>
      <c r="E4" s="77"/>
      <c r="F4" s="81"/>
      <c r="G4" s="82"/>
      <c r="H4" s="82"/>
      <c r="I4" s="82"/>
      <c r="J4" s="82"/>
      <c r="K4" s="82"/>
      <c r="L4" s="82"/>
      <c r="M4" s="83"/>
      <c r="N4" s="7"/>
      <c r="O4" s="7"/>
      <c r="P4" s="8"/>
    </row>
    <row r="5" spans="2:16" ht="41.25" customHeight="1" x14ac:dyDescent="0.25">
      <c r="B5" s="5"/>
      <c r="C5" s="6"/>
      <c r="D5" s="6"/>
      <c r="E5" s="9" t="s">
        <v>2</v>
      </c>
      <c r="F5" s="84" t="s">
        <v>3</v>
      </c>
      <c r="G5" s="85"/>
      <c r="H5" s="85"/>
      <c r="I5" s="85"/>
      <c r="J5" s="85"/>
      <c r="K5" s="85"/>
      <c r="L5" s="85"/>
      <c r="M5" s="86"/>
      <c r="N5" s="10"/>
      <c r="O5" s="10"/>
      <c r="P5" s="8"/>
    </row>
    <row r="6" spans="2:16" ht="18" customHeight="1" thickBot="1" x14ac:dyDescent="0.3">
      <c r="B6" s="5"/>
      <c r="C6" s="6"/>
      <c r="D6" s="6"/>
      <c r="E6" s="11"/>
      <c r="F6" s="10"/>
      <c r="G6" s="10"/>
      <c r="H6" s="10"/>
      <c r="I6" s="10"/>
      <c r="J6" s="10"/>
      <c r="K6" s="10"/>
      <c r="L6" s="10"/>
      <c r="M6" s="6"/>
      <c r="N6" s="6"/>
      <c r="O6" s="6"/>
      <c r="P6" s="8"/>
    </row>
    <row r="7" spans="2:16" ht="93" customHeight="1" thickBot="1" x14ac:dyDescent="0.3">
      <c r="B7" s="5"/>
      <c r="C7" s="6"/>
      <c r="D7" s="6"/>
      <c r="E7" s="6"/>
      <c r="F7" s="6"/>
      <c r="G7" s="6"/>
      <c r="H7" s="6"/>
      <c r="I7" s="87" t="s">
        <v>4</v>
      </c>
      <c r="J7" s="88"/>
      <c r="K7" s="89"/>
      <c r="L7" s="6"/>
      <c r="M7" s="12">
        <f>+AVERAGE(G25,G27,G29,G31,G33)</f>
        <v>0.74529061624649873</v>
      </c>
      <c r="N7" s="13"/>
      <c r="O7" s="13"/>
      <c r="P7" s="8"/>
    </row>
    <row r="8" spans="2:16" ht="18" customHeight="1" x14ac:dyDescent="0.3">
      <c r="B8" s="5"/>
      <c r="C8" s="6"/>
      <c r="D8" s="6"/>
      <c r="E8" s="6"/>
      <c r="F8" s="6"/>
      <c r="G8" s="6"/>
      <c r="H8" s="6"/>
      <c r="I8" s="6"/>
      <c r="J8" s="6"/>
      <c r="K8" s="6"/>
      <c r="L8" s="6"/>
      <c r="M8" s="14"/>
      <c r="N8" s="14"/>
      <c r="O8" s="14"/>
      <c r="P8" s="8"/>
    </row>
    <row r="9" spans="2:16" ht="18" customHeight="1" x14ac:dyDescent="0.25">
      <c r="B9" s="5"/>
      <c r="C9" s="6"/>
      <c r="D9" s="6"/>
      <c r="E9" s="6"/>
      <c r="F9" s="6"/>
      <c r="G9" s="6"/>
      <c r="H9" s="6"/>
      <c r="I9" s="6"/>
      <c r="J9" s="6"/>
      <c r="K9" s="6"/>
      <c r="L9" s="6"/>
      <c r="M9" s="6"/>
      <c r="N9" s="6"/>
      <c r="O9" s="6"/>
      <c r="P9" s="8"/>
    </row>
    <row r="10" spans="2:16" x14ac:dyDescent="0.25">
      <c r="B10" s="5"/>
      <c r="C10" s="6"/>
      <c r="D10" s="6"/>
      <c r="E10" s="6"/>
      <c r="F10" s="6"/>
      <c r="G10" s="6"/>
      <c r="H10" s="6"/>
      <c r="I10" s="6"/>
      <c r="J10" s="6"/>
      <c r="K10" s="6"/>
      <c r="L10" s="6"/>
      <c r="M10" s="6"/>
      <c r="N10" s="6"/>
      <c r="O10" s="6"/>
      <c r="P10" s="8"/>
    </row>
    <row r="11" spans="2:16" x14ac:dyDescent="0.25">
      <c r="B11" s="5"/>
      <c r="C11" s="6"/>
      <c r="D11" s="6"/>
      <c r="E11" s="6"/>
      <c r="F11" s="6"/>
      <c r="G11" s="6"/>
      <c r="H11" s="6"/>
      <c r="I11" s="6"/>
      <c r="J11" s="6"/>
      <c r="K11" s="6"/>
      <c r="L11" s="6"/>
      <c r="M11" s="6"/>
      <c r="N11" s="6"/>
      <c r="O11" s="6"/>
      <c r="P11" s="8"/>
    </row>
    <row r="12" spans="2:16" x14ac:dyDescent="0.25">
      <c r="B12" s="5"/>
      <c r="C12" s="6"/>
      <c r="D12" s="6"/>
      <c r="E12" s="6"/>
      <c r="F12" s="6"/>
      <c r="G12" s="6"/>
      <c r="H12" s="6"/>
      <c r="I12" s="6"/>
      <c r="J12" s="6"/>
      <c r="K12" s="6"/>
      <c r="L12" s="6"/>
      <c r="M12" s="6"/>
      <c r="N12" s="6"/>
      <c r="O12" s="6"/>
      <c r="P12" s="8"/>
    </row>
    <row r="13" spans="2:16" x14ac:dyDescent="0.25">
      <c r="B13" s="5"/>
      <c r="C13" s="6"/>
      <c r="D13" s="6"/>
      <c r="E13" s="6"/>
      <c r="F13" s="6"/>
      <c r="G13" s="6"/>
      <c r="H13" s="6"/>
      <c r="I13" s="6"/>
      <c r="J13" s="6"/>
      <c r="K13" s="6"/>
      <c r="L13" s="6"/>
      <c r="M13" s="6"/>
      <c r="N13" s="6"/>
      <c r="O13" s="6"/>
      <c r="P13" s="8"/>
    </row>
    <row r="14" spans="2:16" x14ac:dyDescent="0.25">
      <c r="B14" s="5"/>
      <c r="C14" s="6"/>
      <c r="D14" s="6"/>
      <c r="E14" s="6"/>
      <c r="F14" s="6"/>
      <c r="G14" s="6"/>
      <c r="H14" s="6"/>
      <c r="I14" s="6"/>
      <c r="J14" s="6"/>
      <c r="K14" s="6"/>
      <c r="L14" s="6"/>
      <c r="M14" s="6"/>
      <c r="N14" s="6"/>
      <c r="O14" s="6"/>
      <c r="P14" s="8"/>
    </row>
    <row r="15" spans="2:16" x14ac:dyDescent="0.25">
      <c r="B15" s="5"/>
      <c r="C15" s="6"/>
      <c r="D15" s="6"/>
      <c r="E15" s="6"/>
      <c r="F15" s="6"/>
      <c r="G15" s="6"/>
      <c r="H15" s="6"/>
      <c r="I15" s="6"/>
      <c r="J15" s="6"/>
      <c r="K15" s="6"/>
      <c r="L15" s="6"/>
      <c r="M15" s="6"/>
      <c r="N15" s="6"/>
      <c r="O15" s="6"/>
      <c r="P15" s="8"/>
    </row>
    <row r="16" spans="2:16" x14ac:dyDescent="0.25">
      <c r="B16" s="5"/>
      <c r="C16" s="6"/>
      <c r="D16" s="6"/>
      <c r="E16" s="6"/>
      <c r="F16" s="6"/>
      <c r="G16" s="6"/>
      <c r="H16" s="6"/>
      <c r="I16" s="6"/>
      <c r="J16" s="6"/>
      <c r="K16" s="6"/>
      <c r="L16" s="6"/>
      <c r="M16" s="6"/>
      <c r="N16" s="6"/>
      <c r="O16" s="6"/>
      <c r="P16" s="8"/>
    </row>
    <row r="17" spans="2:22" ht="22.8" x14ac:dyDescent="0.25">
      <c r="B17" s="5"/>
      <c r="C17" s="90" t="s">
        <v>5</v>
      </c>
      <c r="D17" s="91"/>
      <c r="E17" s="91"/>
      <c r="F17" s="91"/>
      <c r="G17" s="91"/>
      <c r="H17" s="91"/>
      <c r="I17" s="91"/>
      <c r="J17" s="91"/>
      <c r="K17" s="91"/>
      <c r="L17" s="91"/>
      <c r="M17" s="92"/>
      <c r="N17" s="15"/>
      <c r="O17" s="15"/>
      <c r="P17" s="8"/>
    </row>
    <row r="18" spans="2:22" ht="15.75" customHeight="1" x14ac:dyDescent="0.25">
      <c r="B18" s="5"/>
      <c r="C18" s="16"/>
      <c r="D18" s="16"/>
      <c r="E18" s="16"/>
      <c r="F18" s="16"/>
      <c r="G18" s="16"/>
      <c r="H18" s="16"/>
      <c r="I18" s="16"/>
      <c r="J18" s="16"/>
      <c r="K18" s="16"/>
      <c r="L18" s="16"/>
      <c r="M18" s="16"/>
      <c r="N18" s="17"/>
      <c r="O18" s="17"/>
      <c r="P18" s="8"/>
    </row>
    <row r="19" spans="2:22" ht="141.75" customHeight="1" x14ac:dyDescent="0.25">
      <c r="B19" s="5"/>
      <c r="C19" s="69" t="s">
        <v>6</v>
      </c>
      <c r="D19" s="70"/>
      <c r="E19" s="18" t="s">
        <v>7</v>
      </c>
      <c r="F19" s="93" t="s">
        <v>8</v>
      </c>
      <c r="G19" s="94"/>
      <c r="H19" s="94"/>
      <c r="I19" s="94"/>
      <c r="J19" s="94"/>
      <c r="K19" s="94"/>
      <c r="L19" s="94"/>
      <c r="M19" s="95"/>
      <c r="N19" s="19"/>
      <c r="O19" s="19"/>
      <c r="P19" s="8"/>
    </row>
    <row r="20" spans="2:22" ht="105.75" customHeight="1" x14ac:dyDescent="0.25">
      <c r="B20" s="5"/>
      <c r="C20" s="69" t="s">
        <v>9</v>
      </c>
      <c r="D20" s="70"/>
      <c r="E20" s="18" t="s">
        <v>10</v>
      </c>
      <c r="F20" s="71" t="s">
        <v>11</v>
      </c>
      <c r="G20" s="72"/>
      <c r="H20" s="72"/>
      <c r="I20" s="72"/>
      <c r="J20" s="72"/>
      <c r="K20" s="72"/>
      <c r="L20" s="72"/>
      <c r="M20" s="73"/>
      <c r="N20" s="19"/>
      <c r="O20" s="19"/>
      <c r="P20" s="8"/>
    </row>
    <row r="21" spans="2:22" ht="143.25" customHeight="1" x14ac:dyDescent="0.25">
      <c r="B21" s="5"/>
      <c r="C21" s="74" t="s">
        <v>12</v>
      </c>
      <c r="D21" s="75"/>
      <c r="E21" s="18" t="s">
        <v>10</v>
      </c>
      <c r="F21" s="71" t="s">
        <v>13</v>
      </c>
      <c r="G21" s="72"/>
      <c r="H21" s="72"/>
      <c r="I21" s="72"/>
      <c r="J21" s="72"/>
      <c r="K21" s="72"/>
      <c r="L21" s="72"/>
      <c r="M21" s="73"/>
      <c r="N21" s="19"/>
      <c r="O21" s="19"/>
      <c r="P21" s="8"/>
    </row>
    <row r="22" spans="2:22" ht="66" customHeight="1" thickBot="1" x14ac:dyDescent="0.3">
      <c r="B22" s="5"/>
      <c r="C22" s="6"/>
      <c r="D22" s="6"/>
      <c r="E22" s="6"/>
      <c r="F22" s="6"/>
      <c r="G22" s="20"/>
      <c r="H22" s="6"/>
      <c r="I22" s="6"/>
      <c r="J22" s="6"/>
      <c r="K22" s="6"/>
      <c r="L22" s="6"/>
      <c r="M22" s="6"/>
      <c r="N22" s="6"/>
      <c r="O22" s="6"/>
      <c r="P22" s="8"/>
    </row>
    <row r="23" spans="2:22" ht="102.75" customHeight="1" thickBot="1" x14ac:dyDescent="0.3">
      <c r="B23" s="5"/>
      <c r="C23" s="21" t="s">
        <v>14</v>
      </c>
      <c r="D23" s="22"/>
      <c r="E23" s="23" t="s">
        <v>15</v>
      </c>
      <c r="F23" s="22"/>
      <c r="G23" s="23" t="s">
        <v>16</v>
      </c>
      <c r="H23" s="22"/>
      <c r="I23" s="24" t="s">
        <v>17</v>
      </c>
      <c r="J23" s="25"/>
      <c r="K23" s="26" t="s">
        <v>18</v>
      </c>
      <c r="L23" s="25"/>
      <c r="M23" s="27" t="s">
        <v>19</v>
      </c>
      <c r="N23" s="25"/>
      <c r="O23" s="28" t="s">
        <v>20</v>
      </c>
      <c r="P23" s="8"/>
      <c r="Q23" s="29"/>
    </row>
    <row r="24" spans="2:22" ht="6.75" customHeight="1" x14ac:dyDescent="0.4">
      <c r="B24" s="5"/>
      <c r="C24" s="30"/>
      <c r="D24" s="31"/>
      <c r="E24" s="31"/>
      <c r="F24" s="31"/>
      <c r="G24" s="31"/>
      <c r="H24" s="31"/>
      <c r="I24" s="32"/>
      <c r="J24" s="31"/>
      <c r="K24" s="32"/>
      <c r="L24" s="31"/>
      <c r="M24" s="31"/>
      <c r="N24" s="31"/>
      <c r="O24" s="31"/>
      <c r="P24" s="8"/>
    </row>
    <row r="25" spans="2:22" ht="179.25" customHeight="1" x14ac:dyDescent="0.25">
      <c r="B25" s="5"/>
      <c r="C25" s="33" t="s">
        <v>21</v>
      </c>
      <c r="D25" s="34"/>
      <c r="E25" s="35" t="str">
        <f>+IF([23]Hoja1!$N$2&gt;=0.5,"Si","No")</f>
        <v>Si</v>
      </c>
      <c r="F25" s="36"/>
      <c r="G25" s="37">
        <f>+[23]Hoja1!N2</f>
        <v>0.80208333333333337</v>
      </c>
      <c r="H25" s="36"/>
      <c r="I25" s="38" t="s">
        <v>22</v>
      </c>
      <c r="J25" s="39"/>
      <c r="K25" s="40">
        <v>0.79</v>
      </c>
      <c r="L25" s="41"/>
      <c r="M25" s="42" t="s">
        <v>23</v>
      </c>
      <c r="N25" s="43"/>
      <c r="O25" s="44">
        <v>0.01</v>
      </c>
      <c r="P25" s="45"/>
      <c r="Q25" s="46"/>
      <c r="R25" s="46"/>
      <c r="S25" s="46"/>
      <c r="T25" s="46"/>
      <c r="U25" s="46"/>
      <c r="V25" s="46"/>
    </row>
    <row r="26" spans="2:22" ht="6.75" customHeight="1" x14ac:dyDescent="0.4">
      <c r="B26" s="5"/>
      <c r="C26" s="30"/>
      <c r="D26" s="47"/>
      <c r="E26" s="48"/>
      <c r="F26" s="31"/>
      <c r="G26" s="49"/>
      <c r="H26" s="31"/>
      <c r="I26" s="50"/>
      <c r="J26" s="31"/>
      <c r="K26" s="32"/>
      <c r="L26" s="31"/>
      <c r="M26" s="51"/>
      <c r="N26" s="51"/>
      <c r="O26" s="52"/>
      <c r="P26" s="8"/>
    </row>
    <row r="27" spans="2:22" ht="128.25" customHeight="1" x14ac:dyDescent="0.3">
      <c r="B27" s="5"/>
      <c r="C27" s="53" t="s">
        <v>24</v>
      </c>
      <c r="D27" s="34"/>
      <c r="E27" s="35" t="str">
        <f>+IF([23]Hoja1!$N$26&gt;=0.5,"Si","No")</f>
        <v>Si</v>
      </c>
      <c r="F27" s="31"/>
      <c r="G27" s="37">
        <f>+[23]Hoja1!N26</f>
        <v>0.6029411764705882</v>
      </c>
      <c r="H27" s="31"/>
      <c r="I27" s="54" t="s">
        <v>25</v>
      </c>
      <c r="J27" s="31"/>
      <c r="K27" s="40">
        <v>0.85</v>
      </c>
      <c r="L27" s="55"/>
      <c r="M27" s="54" t="s">
        <v>25</v>
      </c>
      <c r="N27" s="43"/>
      <c r="O27" s="44">
        <v>0.25</v>
      </c>
      <c r="P27" s="8"/>
    </row>
    <row r="28" spans="2:22" ht="6.75" customHeight="1" x14ac:dyDescent="0.4">
      <c r="B28" s="5"/>
      <c r="C28" s="30"/>
      <c r="D28" s="47"/>
      <c r="E28" s="48"/>
      <c r="F28" s="31"/>
      <c r="G28" s="49"/>
      <c r="H28" s="31"/>
      <c r="I28" s="50"/>
      <c r="J28" s="31"/>
      <c r="K28" s="32"/>
      <c r="L28" s="31"/>
      <c r="M28" s="51"/>
      <c r="N28" s="51"/>
      <c r="O28" s="52"/>
      <c r="P28" s="8"/>
    </row>
    <row r="29" spans="2:22" ht="64.5" customHeight="1" x14ac:dyDescent="0.3">
      <c r="B29" s="5"/>
      <c r="C29" s="56" t="s">
        <v>26</v>
      </c>
      <c r="D29" s="34"/>
      <c r="E29" s="35" t="str">
        <f>+IF([23]Hoja1!$N$43&gt;=0.5,"Si","No")</f>
        <v>Si</v>
      </c>
      <c r="F29" s="31"/>
      <c r="G29" s="37">
        <f>+[23]Hoja1!N43</f>
        <v>0.875</v>
      </c>
      <c r="H29" s="31"/>
      <c r="I29" s="54" t="s">
        <v>27</v>
      </c>
      <c r="J29" s="31"/>
      <c r="K29" s="40">
        <v>0.65</v>
      </c>
      <c r="L29" s="55"/>
      <c r="M29" s="57" t="s">
        <v>28</v>
      </c>
      <c r="N29" s="43"/>
      <c r="O29" s="44">
        <v>-0.23</v>
      </c>
      <c r="P29" s="8"/>
    </row>
    <row r="30" spans="2:22" ht="6.75" customHeight="1" x14ac:dyDescent="0.4">
      <c r="B30" s="5"/>
      <c r="C30" s="30"/>
      <c r="D30" s="47"/>
      <c r="E30" s="48"/>
      <c r="F30" s="31"/>
      <c r="G30" s="49"/>
      <c r="H30" s="31"/>
      <c r="I30" s="50"/>
      <c r="J30" s="31"/>
      <c r="K30" s="32"/>
      <c r="L30" s="31"/>
      <c r="M30" s="51"/>
      <c r="N30" s="51"/>
      <c r="O30" s="52"/>
      <c r="P30" s="8"/>
    </row>
    <row r="31" spans="2:22" ht="72" customHeight="1" x14ac:dyDescent="0.3">
      <c r="B31" s="5"/>
      <c r="C31" s="58" t="s">
        <v>29</v>
      </c>
      <c r="D31" s="34"/>
      <c r="E31" s="35" t="str">
        <f>+IF([23]Hoja1!$N$55&gt;=0.5,"Si","No")</f>
        <v>Si</v>
      </c>
      <c r="F31" s="31"/>
      <c r="G31" s="37">
        <f>+[23]Hoja1!N55</f>
        <v>0.7321428571428571</v>
      </c>
      <c r="H31" s="31"/>
      <c r="I31" s="54" t="s">
        <v>30</v>
      </c>
      <c r="J31" s="31"/>
      <c r="K31" s="40">
        <v>0.79</v>
      </c>
      <c r="L31" s="55"/>
      <c r="M31" s="59" t="s">
        <v>31</v>
      </c>
      <c r="N31" s="43"/>
      <c r="O31" s="44">
        <v>-0.06</v>
      </c>
      <c r="P31" s="8"/>
    </row>
    <row r="32" spans="2:22" ht="6.75" customHeight="1" x14ac:dyDescent="0.4">
      <c r="B32" s="5"/>
      <c r="C32" s="30"/>
      <c r="D32" s="47"/>
      <c r="E32" s="48"/>
      <c r="F32" s="31"/>
      <c r="G32" s="49"/>
      <c r="H32" s="31"/>
      <c r="I32" s="50"/>
      <c r="J32" s="31"/>
      <c r="K32" s="32"/>
      <c r="L32" s="31"/>
      <c r="M32" s="51"/>
      <c r="N32" s="51"/>
      <c r="O32" s="52"/>
      <c r="P32" s="8"/>
    </row>
    <row r="33" spans="2:16" ht="90.75" customHeight="1" thickBot="1" x14ac:dyDescent="0.35">
      <c r="B33" s="5"/>
      <c r="C33" s="60" t="s">
        <v>32</v>
      </c>
      <c r="D33" s="34"/>
      <c r="E33" s="35" t="str">
        <f>+IF([23]Hoja1!$N$69&gt;=0.5,"Si","No")</f>
        <v>Si</v>
      </c>
      <c r="F33" s="31"/>
      <c r="G33" s="37">
        <f>+[23]Hoja1!N69</f>
        <v>0.7142857142857143</v>
      </c>
      <c r="H33" s="31"/>
      <c r="I33" s="61" t="s">
        <v>33</v>
      </c>
      <c r="J33" s="31"/>
      <c r="K33" s="40">
        <v>0.75</v>
      </c>
      <c r="L33" s="55"/>
      <c r="M33" s="59" t="s">
        <v>34</v>
      </c>
      <c r="N33" s="43"/>
      <c r="O33" s="44">
        <v>-0.04</v>
      </c>
      <c r="P33" s="8"/>
    </row>
    <row r="34" spans="2:16" ht="15.6" x14ac:dyDescent="0.25">
      <c r="B34" s="5"/>
      <c r="C34" s="62"/>
      <c r="D34" s="62"/>
      <c r="E34" s="17"/>
      <c r="F34" s="6"/>
      <c r="G34" s="6"/>
      <c r="H34" s="6"/>
      <c r="I34" s="6"/>
      <c r="J34" s="6"/>
      <c r="K34" s="6"/>
      <c r="L34" s="6"/>
      <c r="M34" s="63"/>
      <c r="N34" s="63"/>
      <c r="O34" s="63"/>
      <c r="P34" s="8"/>
    </row>
    <row r="35" spans="2:16" ht="15.6" x14ac:dyDescent="0.25">
      <c r="B35" s="5"/>
      <c r="C35" s="64"/>
      <c r="D35" s="62"/>
      <c r="E35" s="17"/>
      <c r="F35" s="6"/>
      <c r="G35" s="6"/>
      <c r="H35" s="6"/>
      <c r="I35" s="6"/>
      <c r="J35" s="6"/>
      <c r="K35" s="6"/>
      <c r="L35" s="6"/>
      <c r="M35" s="63"/>
      <c r="N35" s="63"/>
      <c r="O35" s="63"/>
      <c r="P35" s="8"/>
    </row>
    <row r="36" spans="2:16" x14ac:dyDescent="0.25">
      <c r="B36" s="5"/>
      <c r="C36" s="65"/>
      <c r="D36" s="6"/>
      <c r="E36" s="6"/>
      <c r="F36" s="6"/>
      <c r="G36" s="6"/>
      <c r="H36" s="6"/>
      <c r="I36" s="6"/>
      <c r="J36" s="6"/>
      <c r="K36" s="6"/>
      <c r="L36" s="6"/>
      <c r="M36" s="6"/>
      <c r="N36" s="6"/>
      <c r="O36" s="6"/>
      <c r="P36" s="8"/>
    </row>
    <row r="37" spans="2:16" ht="13.8" thickBot="1" x14ac:dyDescent="0.3">
      <c r="B37" s="66"/>
      <c r="C37" s="67"/>
      <c r="D37" s="67"/>
      <c r="E37" s="67"/>
      <c r="F37" s="67"/>
      <c r="G37" s="67"/>
      <c r="H37" s="67"/>
      <c r="I37" s="67"/>
      <c r="J37" s="67"/>
      <c r="K37" s="67"/>
      <c r="L37" s="67"/>
      <c r="M37" s="67"/>
      <c r="N37" s="67"/>
      <c r="O37" s="67"/>
      <c r="P37" s="68"/>
    </row>
    <row r="38" spans="2:16" ht="13.8" thickTop="1" x14ac:dyDescent="0.25"/>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94EC1988-6F27-4A53-A0BE-607A51739804}">
            <xm:f>0</xm:f>
            <xm:f>'[INFORME-sci-parametrizado-final 31-01-2024.xlsx]Analisis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C6F60797-D4E0-449D-8A7C-02EFF2CA1007}">
            <xm:f>0</xm:f>
            <xm:f>'[INFORME-sci-parametrizado-final 31-01-2024.xlsx]Analisis de Resultados'!#REF!</xm:f>
            <x14:dxf>
              <fill>
                <patternFill>
                  <bgColor rgb="FFFF0000"/>
                </patternFill>
              </fill>
            </x14:dxf>
          </x14:cfRule>
          <xm:sqref>K25</xm:sqref>
        </x14:conditionalFormatting>
        <x14:conditionalFormatting xmlns:xm="http://schemas.microsoft.com/office/excel/2006/main">
          <x14:cfRule type="cellIs" priority="16" operator="between" id="{834D3332-0676-44E4-A8C3-677AC0E70700}">
            <xm:f>0</xm:f>
            <xm:f>'[INFORME-sci-parametrizado-final 31-01-2024.xlsx]Analisis de Resultados'!#REF!</xm:f>
            <x14:dxf>
              <fill>
                <patternFill>
                  <bgColor rgb="FFFF0000"/>
                </patternFill>
              </fill>
            </x14:dxf>
          </x14:cfRule>
          <xm:sqref>K27</xm:sqref>
        </x14:conditionalFormatting>
        <x14:conditionalFormatting xmlns:xm="http://schemas.microsoft.com/office/excel/2006/main">
          <x14:cfRule type="cellIs" priority="12" operator="between" id="{6896D86C-6862-4642-A400-A466B7A09A6C}">
            <xm:f>0</xm:f>
            <xm:f>'[INFORME-sci-parametrizado-final 31-01-2024.xlsx]Analisis de Resultados'!#REF!</xm:f>
            <x14:dxf>
              <fill>
                <patternFill>
                  <bgColor rgb="FFFF0000"/>
                </patternFill>
              </fill>
            </x14:dxf>
          </x14:cfRule>
          <xm:sqref>K29</xm:sqref>
        </x14:conditionalFormatting>
        <x14:conditionalFormatting xmlns:xm="http://schemas.microsoft.com/office/excel/2006/main">
          <x14:cfRule type="cellIs" priority="8" operator="between" id="{D4C0B1DC-404C-4D9F-85A7-70F80E12C1FE}">
            <xm:f>0</xm:f>
            <xm:f>'[INFORME-sci-parametrizado-final 31-01-2024.xlsx]Analisis de Resultados'!#REF!</xm:f>
            <x14:dxf>
              <fill>
                <patternFill>
                  <bgColor rgb="FFFF0000"/>
                </patternFill>
              </fill>
            </x14:dxf>
          </x14:cfRule>
          <xm:sqref>K31</xm:sqref>
        </x14:conditionalFormatting>
        <x14:conditionalFormatting xmlns:xm="http://schemas.microsoft.com/office/excel/2006/main">
          <x14:cfRule type="cellIs" priority="4" operator="between" id="{DB09C271-3129-4A09-B33D-643C44980037}">
            <xm:f>0</xm:f>
            <xm:f>'[INFORME-sci-parametrizado-final 31-01-2024.xlsx]Analisis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DESARROLLO-1</dc:creator>
  <cp:lastModifiedBy>DESARROLLO-1</cp:lastModifiedBy>
  <dcterms:created xsi:type="dcterms:W3CDTF">2024-02-15T21:50:33Z</dcterms:created>
  <dcterms:modified xsi:type="dcterms:W3CDTF">2024-02-15T21:53:00Z</dcterms:modified>
</cp:coreProperties>
</file>